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Jeff Sauro</author>
  </authors>
  <commentList>
    <comment ref="C11" authorId="0">
      <text>
        <r>
          <rPr>
            <b/>
            <sz val="8"/>
            <rFont val="Tahoma"/>
            <family val="2"/>
          </rPr>
          <t>Using mean times .44 as estimate for SD for task times</t>
        </r>
      </text>
    </comment>
    <comment ref="B32" authorId="0">
      <text>
        <r>
          <rPr>
            <sz val="8"/>
            <rFont val="Tahoma"/>
            <family val="2"/>
          </rPr>
          <t>For smaller sample sizes ( n &lt;30) the t-distribution is used to provide a slightly more accurate result.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<sst xmlns="http://schemas.openxmlformats.org/spreadsheetml/2006/main" count="44" uniqueCount="42">
  <si>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measuringusability.com</t>
  </si>
  <si>
    <t>Sample Size &amp; Power For Comparing Two Independent Means</t>
  </si>
  <si>
    <r>
      <t xml:space="preserve">* </t>
    </r>
    <r>
      <rPr>
        <i/>
        <sz val="10"/>
        <rFont val="Arial"/>
        <family val="2"/>
      </rPr>
      <t>Required Fields</t>
    </r>
  </si>
  <si>
    <t>DO NOT EDIT</t>
  </si>
  <si>
    <t>Estimate Sample Size</t>
  </si>
  <si>
    <t>Input</t>
  </si>
  <si>
    <t>Results</t>
  </si>
  <si>
    <t>CI's Do not EDIT</t>
  </si>
  <si>
    <t>Sample Size  in Each Group</t>
  </si>
  <si>
    <t>Standard Deviation</t>
  </si>
  <si>
    <t>Power</t>
  </si>
  <si>
    <t>Critical Difference between Means</t>
  </si>
  <si>
    <t>Total Sample Size</t>
  </si>
  <si>
    <t>Effect Size Estimate</t>
  </si>
  <si>
    <t>Alpha</t>
  </si>
  <si>
    <t>Tails</t>
  </si>
  <si>
    <t>Beta</t>
  </si>
  <si>
    <t>Optional</t>
  </si>
  <si>
    <t>Confidence Level</t>
  </si>
  <si>
    <t>Mean</t>
  </si>
  <si>
    <t>% Of Mean</t>
  </si>
  <si>
    <t>Calculations</t>
  </si>
  <si>
    <t xml:space="preserve">Effect Size (d) </t>
  </si>
  <si>
    <t>Power Z</t>
  </si>
  <si>
    <t>Confidence Z</t>
  </si>
  <si>
    <t>Total Z</t>
  </si>
  <si>
    <t>Power Sides</t>
  </si>
  <si>
    <t>Total Z^2</t>
  </si>
  <si>
    <t>δ</t>
  </si>
  <si>
    <t>d^2</t>
  </si>
  <si>
    <t>Variance</t>
  </si>
  <si>
    <t>Initial N</t>
  </si>
  <si>
    <t>t iteration</t>
  </si>
  <si>
    <t>initial n</t>
  </si>
  <si>
    <t>Power t</t>
  </si>
  <si>
    <t>Confidence t</t>
  </si>
  <si>
    <t>new n</t>
  </si>
  <si>
    <t>Copyright © 2004-2010 Measuring Usability LLC</t>
  </si>
  <si>
    <t>The initial estimate of n is</t>
  </si>
  <si>
    <t>We then iterate using the t-distribution</t>
  </si>
  <si>
    <t>and get a sample size (rounded up)</t>
  </si>
  <si>
    <t xml:space="preserve"> in each group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</si>
</sst>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* #,##0.0000_);_(* \(#,##0.0000\);_(* &quot;-&quot;??_);_(@_)"/>
    <numFmt numFmtId="167" formatCode="_(* #,##0_);_(* \(#,##0\);_(* &quot;-&quot;??_);_(@_)"/>
    <numFmt numFmtId="168" formatCode="0.0000000"/>
    <numFmt numFmtId="169" formatCode="0.0000"/>
    <numFmt numFmtId="170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59"/>
      <name val="Arial"/>
      <family val="2"/>
    </font>
    <font>
      <b/>
      <sz val="10"/>
      <color indexed="55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0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21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5" borderId="0" xfId="0" applyFont="1" applyFill="1" applyAlignment="1">
      <alignment horizontal="centerContinuous"/>
    </xf>
    <xf numFmtId="0" fontId="26" fillId="34" borderId="0" xfId="0" applyFont="1" applyFill="1" applyAlignment="1">
      <alignment horizontal="centerContinuous"/>
    </xf>
    <xf numFmtId="0" fontId="26" fillId="36" borderId="0" xfId="0" applyFont="1" applyFill="1" applyAlignment="1">
      <alignment horizontal="centerContinuous"/>
    </xf>
    <xf numFmtId="0" fontId="0" fillId="37" borderId="0" xfId="0" applyFill="1" applyAlignment="1">
      <alignment/>
    </xf>
    <xf numFmtId="0" fontId="27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27" fillId="37" borderId="0" xfId="0" applyFont="1" applyFill="1" applyAlignment="1">
      <alignment/>
    </xf>
    <xf numFmtId="0" fontId="49" fillId="37" borderId="0" xfId="0" applyFont="1" applyFill="1" applyAlignment="1">
      <alignment horizontal="center"/>
    </xf>
    <xf numFmtId="9" fontId="0" fillId="34" borderId="0" xfId="58" applyFont="1" applyFill="1" applyAlignment="1">
      <alignment/>
    </xf>
    <xf numFmtId="164" fontId="0" fillId="37" borderId="0" xfId="0" applyNumberFormat="1" applyFill="1" applyAlignment="1">
      <alignment/>
    </xf>
    <xf numFmtId="0" fontId="0" fillId="34" borderId="10" xfId="0" applyFill="1" applyBorder="1" applyAlignment="1">
      <alignment/>
    </xf>
    <xf numFmtId="9" fontId="27" fillId="37" borderId="0" xfId="58" applyFont="1" applyFill="1" applyAlignment="1">
      <alignment/>
    </xf>
    <xf numFmtId="0" fontId="23" fillId="37" borderId="0" xfId="0" applyFont="1" applyFill="1" applyAlignment="1">
      <alignment/>
    </xf>
    <xf numFmtId="165" fontId="27" fillId="37" borderId="0" xfId="58" applyNumberFormat="1" applyFont="1" applyFill="1" applyAlignment="1">
      <alignment/>
    </xf>
    <xf numFmtId="1" fontId="0" fillId="37" borderId="0" xfId="0" applyNumberFormat="1" applyFill="1" applyAlignment="1">
      <alignment/>
    </xf>
    <xf numFmtId="0" fontId="28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24" fillId="37" borderId="0" xfId="0" applyFont="1" applyFill="1" applyAlignment="1">
      <alignment/>
    </xf>
    <xf numFmtId="164" fontId="24" fillId="34" borderId="0" xfId="0" applyNumberFormat="1" applyFont="1" applyFill="1" applyAlignment="1">
      <alignment/>
    </xf>
    <xf numFmtId="169" fontId="24" fillId="34" borderId="0" xfId="0" applyNumberFormat="1" applyFont="1" applyFill="1" applyAlignment="1">
      <alignment/>
    </xf>
    <xf numFmtId="170" fontId="24" fillId="34" borderId="0" xfId="0" applyNumberFormat="1" applyFont="1" applyFill="1" applyAlignment="1">
      <alignment/>
    </xf>
    <xf numFmtId="1" fontId="24" fillId="34" borderId="0" xfId="0" applyNumberFormat="1" applyFont="1" applyFill="1" applyAlignment="1">
      <alignment/>
    </xf>
    <xf numFmtId="169" fontId="24" fillId="37" borderId="0" xfId="0" applyNumberFormat="1" applyFont="1" applyFill="1" applyAlignment="1">
      <alignment/>
    </xf>
    <xf numFmtId="169" fontId="0" fillId="37" borderId="0" xfId="0" applyNumberFormat="1" applyFill="1" applyAlignment="1">
      <alignment/>
    </xf>
    <xf numFmtId="0" fontId="29" fillId="37" borderId="11" xfId="0" applyFont="1" applyFill="1" applyBorder="1" applyAlignment="1">
      <alignment horizontal="left"/>
    </xf>
    <xf numFmtId="0" fontId="29" fillId="37" borderId="11" xfId="0" applyFont="1" applyFill="1" applyBorder="1" applyAlignment="1">
      <alignment/>
    </xf>
    <xf numFmtId="0" fontId="24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50" fillId="37" borderId="0" xfId="0" applyFont="1" applyFill="1" applyAlignment="1">
      <alignment horizontal="right"/>
    </xf>
    <xf numFmtId="164" fontId="50" fillId="37" borderId="0" xfId="0" applyNumberFormat="1" applyFont="1" applyFill="1" applyAlignment="1">
      <alignment/>
    </xf>
    <xf numFmtId="0" fontId="50" fillId="37" borderId="0" xfId="0" applyFont="1" applyFill="1" applyAlignment="1">
      <alignment/>
    </xf>
    <xf numFmtId="0" fontId="30" fillId="35" borderId="0" xfId="52" applyFont="1" applyFill="1" applyAlignment="1" applyProtection="1">
      <alignment/>
      <protection/>
    </xf>
    <xf numFmtId="0" fontId="31" fillId="35" borderId="0" xfId="0" applyFont="1" applyFill="1" applyAlignment="1">
      <alignment/>
    </xf>
    <xf numFmtId="16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asuringusability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8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.421875" style="0" customWidth="1"/>
    <col min="2" max="2" width="31.421875" style="0" customWidth="1"/>
    <col min="3" max="4" width="9.421875" style="0" bestFit="1" customWidth="1"/>
    <col min="5" max="5" width="25.8515625" style="0" bestFit="1" customWidth="1"/>
    <col min="6" max="6" width="9.421875" style="0" bestFit="1" customWidth="1"/>
    <col min="7" max="7" width="16.421875" style="0" customWidth="1"/>
    <col min="8" max="8" width="19.57421875" style="0" customWidth="1"/>
    <col min="9" max="9" width="12.421875" style="0" customWidth="1"/>
    <col min="10" max="10" width="9.00390625" style="0" customWidth="1"/>
    <col min="11" max="11" width="18.7109375" style="0" bestFit="1" customWidth="1"/>
    <col min="12" max="12" width="9.421875" style="0" bestFit="1" customWidth="1"/>
    <col min="13" max="13" width="6.28125" style="0" customWidth="1"/>
    <col min="14" max="14" width="17.28125" style="0" customWidth="1"/>
    <col min="17" max="22" width="0" style="0" hidden="1" customWidth="1"/>
    <col min="23" max="24" width="9.140625" style="0" hidden="1" customWidth="1"/>
  </cols>
  <sheetData>
    <row r="1" spans="1:2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W2" s="4"/>
      <c r="X2" s="4"/>
    </row>
    <row r="3" spans="1:24" ht="15">
      <c r="A3" s="5" t="s">
        <v>2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O3" s="4"/>
      <c r="P3" s="4"/>
      <c r="W3" s="4"/>
      <c r="X3" s="4"/>
    </row>
    <row r="4" spans="1:24" ht="15">
      <c r="A4" s="4"/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4"/>
      <c r="P4" s="4"/>
      <c r="W4" s="7" t="s">
        <v>3</v>
      </c>
      <c r="X4" s="4"/>
    </row>
    <row r="5" spans="1:16" ht="15">
      <c r="A5" s="4"/>
      <c r="B5" s="4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</row>
    <row r="6" spans="2:16" ht="15">
      <c r="B6" s="8" t="s">
        <v>4</v>
      </c>
      <c r="C6" s="8"/>
      <c r="D6" s="8"/>
      <c r="E6" s="8"/>
      <c r="F6" s="8"/>
      <c r="G6" s="4"/>
      <c r="H6" s="6"/>
      <c r="I6" s="6"/>
      <c r="J6" s="6"/>
      <c r="K6" s="6"/>
      <c r="L6" s="6"/>
      <c r="M6" s="6"/>
      <c r="N6" s="6"/>
      <c r="O6" s="6"/>
      <c r="P6" s="6"/>
    </row>
    <row r="7" spans="2:16" ht="15">
      <c r="B7" s="9"/>
      <c r="C7" s="9"/>
      <c r="D7" s="9"/>
      <c r="E7" s="9"/>
      <c r="F7" s="9"/>
      <c r="G7" s="4"/>
      <c r="H7" s="6"/>
      <c r="I7" s="6"/>
      <c r="J7" s="6"/>
      <c r="K7" s="6"/>
      <c r="L7" s="6"/>
      <c r="M7" s="6"/>
      <c r="N7" s="6"/>
      <c r="O7" s="6"/>
      <c r="P7" s="6"/>
    </row>
    <row r="8" spans="2:21" ht="15">
      <c r="B8" s="10" t="s">
        <v>5</v>
      </c>
      <c r="C8" s="10"/>
      <c r="D8" s="4"/>
      <c r="E8" s="10" t="s">
        <v>6</v>
      </c>
      <c r="F8" s="10"/>
      <c r="G8" s="4"/>
      <c r="H8" s="6"/>
      <c r="I8" s="6"/>
      <c r="J8" s="6"/>
      <c r="K8" s="6"/>
      <c r="L8" s="6"/>
      <c r="M8" s="6"/>
      <c r="N8" s="6"/>
      <c r="O8" s="6"/>
      <c r="P8" s="6"/>
      <c r="Q8" s="4" t="s">
        <v>7</v>
      </c>
      <c r="R8" s="4"/>
      <c r="S8" s="4"/>
      <c r="T8" s="4"/>
      <c r="U8" t="s">
        <v>6</v>
      </c>
    </row>
    <row r="9" spans="2:22" ht="15">
      <c r="B9" s="11"/>
      <c r="C9" s="12"/>
      <c r="D9" s="13"/>
      <c r="E9" s="14" t="s">
        <v>8</v>
      </c>
      <c r="F9">
        <f>CEILING(C37,1)</f>
        <v>177</v>
      </c>
      <c r="G9" s="15"/>
      <c r="H9" s="6" t="s">
        <v>38</v>
      </c>
      <c r="I9" s="6"/>
      <c r="J9" s="6">
        <f>I31</f>
        <v>174.41954965220197</v>
      </c>
      <c r="K9" s="6"/>
      <c r="L9" s="6"/>
      <c r="M9" s="6"/>
      <c r="N9" s="6"/>
      <c r="O9" s="6"/>
      <c r="P9" s="6"/>
      <c r="Q9" s="4">
        <v>1</v>
      </c>
      <c r="R9" s="16">
        <v>0.8</v>
      </c>
      <c r="S9" s="4">
        <v>4</v>
      </c>
      <c r="U9">
        <f>(V9-1)*SQRT(2*V9)/(2*(V9-1)+1.21*(I$24-1.06))</f>
        <v>0</v>
      </c>
      <c r="V9">
        <v>1</v>
      </c>
    </row>
    <row r="10" spans="2:22" ht="15">
      <c r="B10" s="14" t="s">
        <v>11</v>
      </c>
      <c r="C10" s="14">
        <v>15</v>
      </c>
      <c r="D10" s="11"/>
      <c r="E10" s="14" t="s">
        <v>12</v>
      </c>
      <c r="F10" s="11">
        <f>F9*2</f>
        <v>354</v>
      </c>
      <c r="G10" s="11"/>
      <c r="H10" s="6" t="s">
        <v>39</v>
      </c>
      <c r="I10" s="6"/>
      <c r="J10" s="6"/>
      <c r="K10" s="6"/>
      <c r="L10" s="6"/>
      <c r="M10" s="6"/>
      <c r="N10" s="6"/>
      <c r="O10" s="6"/>
      <c r="P10" s="6"/>
      <c r="Q10" s="4">
        <v>2</v>
      </c>
      <c r="R10" s="16">
        <v>0.85</v>
      </c>
      <c r="S10" s="4"/>
      <c r="U10">
        <f>(V10-1)*SQRT(2*V10)/(2*(V10-1)+1.21*(I$24-1.06))</f>
        <v>0.6474678587930751</v>
      </c>
      <c r="V10">
        <v>2</v>
      </c>
    </row>
    <row r="11" spans="2:22" ht="15">
      <c r="B11" s="14" t="s">
        <v>9</v>
      </c>
      <c r="C11" s="14">
        <v>50</v>
      </c>
      <c r="D11" s="11"/>
      <c r="G11" s="11"/>
      <c r="H11" s="6" t="s">
        <v>40</v>
      </c>
      <c r="I11" s="6"/>
      <c r="J11" s="6">
        <f>F9</f>
        <v>177</v>
      </c>
      <c r="K11" s="6" t="s">
        <v>41</v>
      </c>
      <c r="L11" s="6"/>
      <c r="M11" s="6"/>
      <c r="N11" s="6"/>
      <c r="O11" s="6"/>
      <c r="P11" s="6"/>
      <c r="Q11" s="4">
        <v>3</v>
      </c>
      <c r="R11" s="16">
        <v>0.9</v>
      </c>
      <c r="S11" s="18">
        <f>VLOOKUP(S9,Q9:R13,2)</f>
        <v>0.95</v>
      </c>
      <c r="T11" s="4"/>
      <c r="U11">
        <f>(V11-1)*SQRT(2*V11)/(2*(V11-1)+1.21*(I$24-1.06))</f>
        <v>0.9626687831453619</v>
      </c>
      <c r="V11">
        <v>3</v>
      </c>
    </row>
    <row r="12" spans="2:22" ht="22.5" customHeight="1">
      <c r="B12" s="14" t="s">
        <v>10</v>
      </c>
      <c r="C12" s="19">
        <v>0.8</v>
      </c>
      <c r="D12" s="11"/>
      <c r="E12" s="11" t="s">
        <v>13</v>
      </c>
      <c r="F12" s="17">
        <f>ABS(C10/C11)</f>
        <v>0.3</v>
      </c>
      <c r="G12" s="11"/>
      <c r="H12" s="6"/>
      <c r="I12" s="6"/>
      <c r="J12" s="6"/>
      <c r="K12" s="6"/>
      <c r="L12" s="6"/>
      <c r="M12" s="6"/>
      <c r="N12" s="6"/>
      <c r="O12" s="6"/>
      <c r="P12" s="6"/>
      <c r="Q12" s="4">
        <v>4</v>
      </c>
      <c r="R12" s="16">
        <v>0.95</v>
      </c>
      <c r="S12" s="4"/>
      <c r="T12" s="4"/>
      <c r="U12">
        <f>(V12-1)*SQRT(2*V12)/(2*(V12-1)+1.21*(I$24-1.06))</f>
        <v>1.1969718629883084</v>
      </c>
      <c r="V12">
        <v>4</v>
      </c>
    </row>
    <row r="13" spans="2:22" ht="15" customHeight="1">
      <c r="B13" s="11"/>
      <c r="C13" s="11"/>
      <c r="D13" s="11"/>
      <c r="E13" s="11"/>
      <c r="F13" s="11"/>
      <c r="G13" s="11"/>
      <c r="H13" s="6"/>
      <c r="I13" s="6"/>
      <c r="J13" s="6"/>
      <c r="K13" s="6"/>
      <c r="L13" s="6"/>
      <c r="M13" s="6"/>
      <c r="N13" s="6"/>
      <c r="O13" s="6"/>
      <c r="P13" s="6"/>
      <c r="Q13" s="4">
        <v>5</v>
      </c>
      <c r="R13" s="16">
        <v>0.99</v>
      </c>
      <c r="S13" s="4"/>
      <c r="T13" s="4"/>
      <c r="U13">
        <f>(V13-1)*SQRT(2*V13)/(2*(V13-1)+1.21*(I$24-1.06))</f>
        <v>1.3917010990436018</v>
      </c>
      <c r="V13">
        <v>5</v>
      </c>
    </row>
    <row r="14" spans="2:22" ht="15">
      <c r="B14" s="11"/>
      <c r="C14" s="11"/>
      <c r="D14" s="11"/>
      <c r="E14" s="11"/>
      <c r="F14" s="11"/>
      <c r="G14" s="11"/>
      <c r="H14" s="6"/>
      <c r="I14" s="6"/>
      <c r="J14" s="6"/>
      <c r="K14" s="6"/>
      <c r="L14" s="6"/>
      <c r="M14" s="6"/>
      <c r="N14" s="6"/>
      <c r="O14" s="6"/>
      <c r="P14" s="6"/>
      <c r="Q14" s="4"/>
      <c r="R14" s="16"/>
      <c r="S14" s="4"/>
      <c r="T14" s="4"/>
      <c r="U14">
        <f>(V14-1)*SQRT(2*V14)/(2*(V14-1)+1.21*(I$24-1.06))</f>
        <v>1.5619601536560488</v>
      </c>
      <c r="V14">
        <v>6</v>
      </c>
    </row>
    <row r="15" spans="2:16" ht="15">
      <c r="B15" s="11"/>
      <c r="C15" s="11"/>
      <c r="D15" s="11"/>
      <c r="E15" s="20" t="s">
        <v>17</v>
      </c>
      <c r="F15" s="11"/>
      <c r="G15" s="11"/>
      <c r="H15" s="6"/>
      <c r="I15" s="6"/>
      <c r="J15" s="6"/>
      <c r="K15" s="6"/>
      <c r="L15" s="6"/>
      <c r="M15" s="6"/>
      <c r="N15" s="6"/>
      <c r="O15" s="6"/>
      <c r="P15" s="6"/>
    </row>
    <row r="16" spans="2:22" ht="15">
      <c r="B16" s="14" t="s">
        <v>18</v>
      </c>
      <c r="C16" s="11"/>
      <c r="D16" s="11"/>
      <c r="E16" s="14" t="s">
        <v>19</v>
      </c>
      <c r="F16" s="11">
        <v>300</v>
      </c>
      <c r="G16" s="11"/>
      <c r="H16" s="6"/>
      <c r="I16" s="6"/>
      <c r="J16" s="6"/>
      <c r="K16" s="6"/>
      <c r="L16" s="6"/>
      <c r="M16" s="6"/>
      <c r="N16" s="6"/>
      <c r="O16" s="6"/>
      <c r="P16" s="6"/>
      <c r="U16">
        <f>(V16-1)*SQRT(2*V16)/(2*(V16-1)+1.21*(I$24-1.06))</f>
        <v>1.7151821427200626</v>
      </c>
      <c r="V16">
        <v>7</v>
      </c>
    </row>
    <row r="17" spans="2:22" ht="15">
      <c r="B17" s="11"/>
      <c r="C17" s="11"/>
      <c r="D17" s="11"/>
      <c r="E17" s="14" t="s">
        <v>20</v>
      </c>
      <c r="F17" s="21">
        <f>C10/F16</f>
        <v>0.05</v>
      </c>
      <c r="G17" s="11"/>
      <c r="H17" s="6"/>
      <c r="I17" s="6"/>
      <c r="J17" s="6"/>
      <c r="K17" s="6"/>
      <c r="L17" s="6"/>
      <c r="M17" s="6"/>
      <c r="N17" s="6"/>
      <c r="O17" s="6"/>
      <c r="P17" s="6"/>
      <c r="U17">
        <f>(V17-1)*SQRT(2*V17)/(2*(V17-1)+1.21*(I$24-1.06))</f>
        <v>1.8556617978223153</v>
      </c>
      <c r="V17">
        <v>8</v>
      </c>
    </row>
    <row r="18" spans="2:16" ht="15">
      <c r="B18" s="11" t="s">
        <v>15</v>
      </c>
      <c r="C18" s="22">
        <v>2</v>
      </c>
      <c r="D18" s="11"/>
      <c r="E18" s="11"/>
      <c r="F18" s="11"/>
      <c r="G18" s="11"/>
      <c r="H18" s="6"/>
      <c r="I18" s="6"/>
      <c r="J18" s="6"/>
      <c r="K18" s="6"/>
      <c r="L18" s="6"/>
      <c r="M18" s="6"/>
      <c r="N18" s="6"/>
      <c r="O18" s="6"/>
      <c r="P18" s="6"/>
    </row>
    <row r="19" spans="2:16" ht="15">
      <c r="B19" s="11"/>
      <c r="C19" s="22"/>
      <c r="D19" s="11"/>
      <c r="E19" s="11"/>
      <c r="F19" s="11"/>
      <c r="G19" s="11"/>
      <c r="H19" s="11"/>
      <c r="I19" s="11"/>
      <c r="J19" s="11"/>
      <c r="K19" s="11"/>
      <c r="L19" s="11"/>
      <c r="M19" s="6"/>
      <c r="N19" s="6"/>
      <c r="O19" s="6"/>
      <c r="P19" s="6"/>
    </row>
    <row r="20" spans="2:22" ht="15">
      <c r="B20" s="23" t="s">
        <v>21</v>
      </c>
      <c r="C20" s="23"/>
      <c r="D20" s="23"/>
      <c r="E20" s="23"/>
      <c r="F20" s="24"/>
      <c r="G20" s="23"/>
      <c r="H20" s="23"/>
      <c r="I20" s="23"/>
      <c r="J20" s="23"/>
      <c r="K20" s="23"/>
      <c r="L20" s="23"/>
      <c r="M20" s="4"/>
      <c r="N20" s="6"/>
      <c r="O20" s="6"/>
      <c r="P20" s="6"/>
      <c r="U20">
        <f>(V20-1)*SQRT(2*V20)/(2*(V20-1)+1.21*(I$24-1.06))</f>
        <v>3.5286992806543456</v>
      </c>
      <c r="V20">
        <v>26</v>
      </c>
    </row>
    <row r="21" spans="2:22" ht="15">
      <c r="B21" s="6"/>
      <c r="C21" s="6"/>
      <c r="D21" s="6"/>
      <c r="E21" s="6"/>
      <c r="F21" s="6"/>
      <c r="G21" s="6"/>
      <c r="H21" s="6" t="s">
        <v>22</v>
      </c>
      <c r="I21" s="26">
        <f>F12</f>
        <v>0.3</v>
      </c>
      <c r="J21" s="6"/>
      <c r="M21" s="4"/>
      <c r="N21" s="6"/>
      <c r="O21" s="6"/>
      <c r="P21" s="6"/>
      <c r="U21">
        <f>(V21-1)*SQRT(2*V21)/(2*(V21-1)+1.21*(I$24-1.06))</f>
        <v>3.5988690081023234</v>
      </c>
      <c r="V21">
        <v>27</v>
      </c>
    </row>
    <row r="22" spans="2:22" ht="15">
      <c r="B22" s="6"/>
      <c r="C22" s="6"/>
      <c r="D22" s="6"/>
      <c r="E22" s="6"/>
      <c r="F22" s="6"/>
      <c r="G22" s="6"/>
      <c r="H22" s="6"/>
      <c r="I22" s="6"/>
      <c r="J22" s="6"/>
      <c r="K22" s="27"/>
      <c r="L22" s="27"/>
      <c r="M22" s="4"/>
      <c r="N22" s="6"/>
      <c r="O22" s="6"/>
      <c r="P22" s="6"/>
      <c r="U22">
        <f>(V22-1)*SQRT(2*V22)/(2*(V22-1)+1.21*(I$24-1.06))</f>
        <v>3.667695160906967</v>
      </c>
      <c r="V22">
        <v>28</v>
      </c>
    </row>
    <row r="23" spans="2:22" ht="15">
      <c r="B23" s="6"/>
      <c r="C23" s="6"/>
      <c r="D23" s="6"/>
      <c r="E23" s="6"/>
      <c r="F23" s="6"/>
      <c r="G23" s="6"/>
      <c r="H23" s="6" t="s">
        <v>23</v>
      </c>
      <c r="I23" s="6">
        <f>NORMSINV(1-L24/L25)</f>
        <v>0.8416212335729143</v>
      </c>
      <c r="J23" s="6"/>
      <c r="K23" s="27"/>
      <c r="L23" s="27"/>
      <c r="M23" s="4"/>
      <c r="N23" s="6"/>
      <c r="O23" s="6"/>
      <c r="P23" s="6"/>
      <c r="U23">
        <f>(V23-1)*SQRT(2*V23)/(2*(V23-1)+1.21*(I$24-1.06))</f>
        <v>3.7352521456260668</v>
      </c>
      <c r="V23">
        <v>29</v>
      </c>
    </row>
    <row r="24" spans="2:22" ht="15">
      <c r="B24" s="6"/>
      <c r="C24" s="6"/>
      <c r="D24" s="6"/>
      <c r="E24" s="6"/>
      <c r="F24" s="6"/>
      <c r="G24" s="6"/>
      <c r="H24" s="6" t="s">
        <v>24</v>
      </c>
      <c r="I24" s="28">
        <f>NORMSINV(1-C27/C18)</f>
        <v>1.959963984540054</v>
      </c>
      <c r="J24" s="6"/>
      <c r="K24" s="27" t="s">
        <v>16</v>
      </c>
      <c r="L24" s="27">
        <f>1-C12</f>
        <v>0.19999999999999996</v>
      </c>
      <c r="M24" s="4"/>
      <c r="N24" s="6"/>
      <c r="O24" s="6"/>
      <c r="P24" s="6"/>
      <c r="U24">
        <f>(V24-1)*SQRT(2*V24)/(2*(V24-1)+1.21*(I$24-1.06))</f>
        <v>3.801607740005386</v>
      </c>
      <c r="V24">
        <v>30</v>
      </c>
    </row>
    <row r="25" spans="2:22" ht="15">
      <c r="B25" s="6"/>
      <c r="C25" s="6"/>
      <c r="D25" s="6"/>
      <c r="E25" s="6"/>
      <c r="F25" s="6"/>
      <c r="G25" s="6"/>
      <c r="H25" s="6" t="s">
        <v>25</v>
      </c>
      <c r="I25" s="6">
        <f>SUM(I23:I24)</f>
        <v>2.8015852181129683</v>
      </c>
      <c r="J25" s="6"/>
      <c r="K25" s="27" t="s">
        <v>26</v>
      </c>
      <c r="L25" s="29">
        <v>1</v>
      </c>
      <c r="M25" s="4"/>
      <c r="N25" s="6"/>
      <c r="O25" s="6"/>
      <c r="P25" s="6"/>
      <c r="U25">
        <f>(V25-1)*SQRT(2*V25)/(2*(V25-1)+1.21*(I$24-1.06))</f>
        <v>3.8668238918878677</v>
      </c>
      <c r="V25">
        <v>31</v>
      </c>
    </row>
    <row r="26" spans="2:22" ht="15">
      <c r="B26" s="6"/>
      <c r="C26" s="6"/>
      <c r="D26" s="6"/>
      <c r="E26" s="6"/>
      <c r="F26" s="6"/>
      <c r="G26" s="6"/>
      <c r="H26" s="6" t="s">
        <v>27</v>
      </c>
      <c r="I26" s="6">
        <f>I25^2</f>
        <v>7.848879734349088</v>
      </c>
      <c r="J26" s="6"/>
      <c r="K26" s="27"/>
      <c r="L26" s="27"/>
      <c r="M26" s="4"/>
      <c r="N26" s="6"/>
      <c r="O26" s="6"/>
      <c r="P26" s="6"/>
      <c r="U26">
        <f>(V26-1)*SQRT(2*V26)/(2*(V26-1)+1.21*(I$24-1.06))</f>
        <v>3.9309573983743418</v>
      </c>
      <c r="V26">
        <v>32</v>
      </c>
    </row>
    <row r="27" spans="2:22" ht="15">
      <c r="B27" s="6" t="s">
        <v>14</v>
      </c>
      <c r="C27" s="6">
        <f>1-S11</f>
        <v>0.050000000000000044</v>
      </c>
      <c r="D27" s="6"/>
      <c r="E27" s="6"/>
      <c r="F27" s="6"/>
      <c r="G27" s="6"/>
      <c r="H27" s="6" t="s">
        <v>28</v>
      </c>
      <c r="I27" s="6">
        <f>(I24+NORMSINV(C12))/I21</f>
        <v>9.338617393709894</v>
      </c>
      <c r="J27" s="6"/>
      <c r="K27" s="30"/>
      <c r="L27" s="30"/>
      <c r="M27" s="11"/>
      <c r="N27" s="25"/>
      <c r="O27" s="6"/>
      <c r="P27" s="6"/>
      <c r="U27">
        <f>(V27-1)*SQRT(2*V27)/(2*(V27-1)+1.21*(I$24-1.06))</f>
        <v>3.9940604864776015</v>
      </c>
      <c r="V27">
        <v>33</v>
      </c>
    </row>
    <row r="28" spans="2:22" ht="15">
      <c r="B28" s="6"/>
      <c r="C28" s="6"/>
      <c r="D28" s="6"/>
      <c r="E28" s="6"/>
      <c r="F28" s="6"/>
      <c r="G28" s="6"/>
      <c r="H28" s="6" t="s">
        <v>29</v>
      </c>
      <c r="I28" s="6">
        <f>C10^2</f>
        <v>225</v>
      </c>
      <c r="J28" s="6"/>
      <c r="K28" s="30"/>
      <c r="L28" s="30"/>
      <c r="M28" s="11"/>
      <c r="N28" s="25"/>
      <c r="O28" s="6"/>
      <c r="P28" s="6"/>
      <c r="U28">
        <f>(V28-1)*SQRT(2*V28)/(2*(V28-1)+1.21*(I$24-1.06))</f>
        <v>4.05618131219575</v>
      </c>
      <c r="V28">
        <v>34</v>
      </c>
    </row>
    <row r="29" spans="2:22" ht="15">
      <c r="B29" s="6"/>
      <c r="C29" s="6"/>
      <c r="D29" s="6"/>
      <c r="E29" s="6"/>
      <c r="F29" s="6"/>
      <c r="G29" s="6"/>
      <c r="H29" s="6" t="s">
        <v>30</v>
      </c>
      <c r="I29" s="6">
        <f>C11^2</f>
        <v>2500</v>
      </c>
      <c r="J29" s="6"/>
      <c r="K29" s="31"/>
      <c r="L29" s="31"/>
      <c r="M29" s="31"/>
      <c r="N29" s="31"/>
      <c r="O29" s="6"/>
      <c r="P29" s="6"/>
      <c r="U29">
        <f>(V29-1)*SQRT(2*V29)/(2*(V29-1)+1.21*(I$24-1.06))</f>
        <v>4.11736439159635</v>
      </c>
      <c r="V29">
        <v>35</v>
      </c>
    </row>
    <row r="30" spans="2:22" ht="15">
      <c r="B30" s="6"/>
      <c r="C30" s="6"/>
      <c r="D30" s="6"/>
      <c r="E30" s="6"/>
      <c r="F30" s="6"/>
      <c r="G30" s="6"/>
      <c r="H30" s="6"/>
      <c r="I30" s="6"/>
      <c r="J30" s="6"/>
      <c r="K30" s="31"/>
      <c r="L30" s="31"/>
      <c r="M30" s="31"/>
      <c r="N30" s="31"/>
      <c r="U30">
        <f>(V30-1)*SQRT(2*V30)/(2*(V30-1)+1.21*(I$24-1.06))</f>
        <v>4.522516868319684</v>
      </c>
      <c r="V30">
        <v>42</v>
      </c>
    </row>
    <row r="31" spans="2:22" ht="15">
      <c r="B31" s="6"/>
      <c r="C31" s="6"/>
      <c r="D31" s="6"/>
      <c r="E31" s="6"/>
      <c r="F31" s="6"/>
      <c r="G31" s="6"/>
      <c r="H31" s="6" t="s">
        <v>31</v>
      </c>
      <c r="I31" s="6">
        <f>((I26*I29)/I28)*2</f>
        <v>174.41954965220197</v>
      </c>
      <c r="J31" s="6"/>
      <c r="K31" s="31"/>
      <c r="L31" s="31"/>
      <c r="M31" s="31"/>
      <c r="N31" s="31"/>
      <c r="U31">
        <f>(V31-1)*SQRT(2*V31)/(2*(V31-1)+1.21*(I$24-1.06))</f>
        <v>4.577468019261656</v>
      </c>
      <c r="V31">
        <v>43</v>
      </c>
    </row>
    <row r="32" spans="2:22" ht="15">
      <c r="B32" s="32" t="s">
        <v>32</v>
      </c>
      <c r="C32" s="33"/>
      <c r="D32" s="34"/>
      <c r="E32" s="34"/>
      <c r="F32" s="34"/>
      <c r="G32" s="34"/>
      <c r="H32" s="35"/>
      <c r="I32" s="35"/>
      <c r="J32" s="35"/>
      <c r="K32" s="31"/>
      <c r="L32" s="31"/>
      <c r="M32" s="31"/>
      <c r="N32" s="31"/>
      <c r="U32">
        <f>(V32-1)*SQRT(2*V32)/(2*(V32-1)+1.21*(I$24-1.06))</f>
        <v>4.894230759834852</v>
      </c>
      <c r="V32">
        <v>49</v>
      </c>
    </row>
    <row r="33" spans="2:22" ht="15">
      <c r="B33" s="36" t="s">
        <v>33</v>
      </c>
      <c r="C33" s="37">
        <f aca="true" t="shared" si="0" ref="C33:I33">CEILING(D37,1)</f>
        <v>177</v>
      </c>
      <c r="D33" s="37">
        <f t="shared" si="0"/>
        <v>177</v>
      </c>
      <c r="E33" s="37">
        <f t="shared" si="0"/>
        <v>177</v>
      </c>
      <c r="F33" s="37">
        <f t="shared" si="0"/>
        <v>177</v>
      </c>
      <c r="G33" s="37">
        <f t="shared" si="0"/>
        <v>177</v>
      </c>
      <c r="H33" s="37">
        <f t="shared" si="0"/>
        <v>177</v>
      </c>
      <c r="I33" s="37">
        <f t="shared" si="0"/>
        <v>177</v>
      </c>
      <c r="J33" s="37">
        <f>CEILING(I31,1)</f>
        <v>175</v>
      </c>
      <c r="K33" s="31"/>
      <c r="L33" s="31"/>
      <c r="M33" s="31"/>
      <c r="N33" s="31"/>
      <c r="U33">
        <f>(V33-1)*SQRT(2*V33)/(2*(V33-1)+1.21*(I$24-1.06))</f>
        <v>4.9953552276629845</v>
      </c>
      <c r="V33">
        <v>51</v>
      </c>
    </row>
    <row r="34" spans="2:14" ht="15">
      <c r="B34" s="36" t="s">
        <v>34</v>
      </c>
      <c r="C34" s="37">
        <f aca="true" t="shared" si="1" ref="C34:J34">TINV(($L$24*2)/$L$25,C33-1)</f>
        <v>0.8436682813275473</v>
      </c>
      <c r="D34" s="37">
        <f t="shared" si="1"/>
        <v>0.8436682813275473</v>
      </c>
      <c r="E34" s="37">
        <f t="shared" si="1"/>
        <v>0.8436682813275473</v>
      </c>
      <c r="F34" s="37">
        <f t="shared" si="1"/>
        <v>0.8436682813275473</v>
      </c>
      <c r="G34" s="37">
        <f t="shared" si="1"/>
        <v>0.8436682813275473</v>
      </c>
      <c r="H34" s="37">
        <f t="shared" si="1"/>
        <v>0.8436682813275473</v>
      </c>
      <c r="I34" s="37">
        <f t="shared" si="1"/>
        <v>0.8436682813275473</v>
      </c>
      <c r="J34" s="37">
        <f t="shared" si="1"/>
        <v>0.843691866100541</v>
      </c>
      <c r="K34" s="31"/>
      <c r="L34" s="31"/>
      <c r="M34" s="31"/>
      <c r="N34" s="31"/>
    </row>
    <row r="35" spans="2:22" ht="15">
      <c r="B35" s="36" t="s">
        <v>35</v>
      </c>
      <c r="C35" s="37">
        <f>TINV(($C$27*2)/$C$18,C33-1)</f>
        <v>1.973534347442055</v>
      </c>
      <c r="D35" s="37">
        <f>TINV(($C$27*2)/$C$18,D33-1)</f>
        <v>1.973534347442055</v>
      </c>
      <c r="E35" s="37">
        <f>TINV(($C$27*2)/$C$18,E33-1)</f>
        <v>1.973534347442055</v>
      </c>
      <c r="F35" s="37">
        <f>TINV(($C$27*2)/$C$18,F33-1)</f>
        <v>1.973534347442055</v>
      </c>
      <c r="G35" s="37">
        <f>TINV(($C$27*2)/$C$18,G33-1)</f>
        <v>1.973534347442055</v>
      </c>
      <c r="H35" s="37">
        <f>TINV(($C$27*2)/$C$18,H33-1)</f>
        <v>1.973534347442055</v>
      </c>
      <c r="I35" s="37">
        <f>TINV(($C$27*2)/$C$18,I33-1)</f>
        <v>1.973534347442055</v>
      </c>
      <c r="J35" s="37">
        <f>TINV(($C$27*2)/$C$18,J33-1)</f>
        <v>1.9736914000038777</v>
      </c>
      <c r="K35" s="11"/>
      <c r="L35" s="11"/>
      <c r="M35" s="11"/>
      <c r="N35" s="11"/>
      <c r="U35">
        <f>(V35-1)*SQRT(2*V35)/(2*(V35-1)+1.21*(I$24-1.06))</f>
        <v>5.09447220300729</v>
      </c>
      <c r="V35">
        <v>53</v>
      </c>
    </row>
    <row r="36" spans="2:14" ht="15">
      <c r="B36" s="36" t="s">
        <v>25</v>
      </c>
      <c r="C36" s="37">
        <f aca="true" t="shared" si="2" ref="C36:I36">SUM(C35,C34)</f>
        <v>2.8172026287696026</v>
      </c>
      <c r="D36" s="37">
        <f t="shared" si="2"/>
        <v>2.8172026287696026</v>
      </c>
      <c r="E36" s="37">
        <f t="shared" si="2"/>
        <v>2.8172026287696026</v>
      </c>
      <c r="F36" s="37">
        <f t="shared" si="2"/>
        <v>2.8172026287696026</v>
      </c>
      <c r="G36" s="37">
        <f t="shared" si="2"/>
        <v>2.8172026287696026</v>
      </c>
      <c r="H36" s="37">
        <f t="shared" si="2"/>
        <v>2.8172026287696026</v>
      </c>
      <c r="I36" s="37">
        <f t="shared" si="2"/>
        <v>2.8172026287696026</v>
      </c>
      <c r="J36" s="37">
        <f>SUM(J35,J34)</f>
        <v>2.817383266104419</v>
      </c>
      <c r="K36" s="11"/>
      <c r="L36" s="11"/>
      <c r="M36" s="11"/>
      <c r="N36" s="11"/>
    </row>
    <row r="37" spans="2:22" ht="15">
      <c r="B37" s="36" t="s">
        <v>36</v>
      </c>
      <c r="C37" s="38">
        <f aca="true" t="shared" si="3" ref="C37:I37">(((C36^2)*$I$29)/$I$28)*2</f>
        <v>176.36957003436356</v>
      </c>
      <c r="D37" s="38">
        <f t="shared" si="3"/>
        <v>176.36957003436356</v>
      </c>
      <c r="E37" s="38">
        <f t="shared" si="3"/>
        <v>176.36957003436356</v>
      </c>
      <c r="F37" s="38">
        <f t="shared" si="3"/>
        <v>176.36957003436356</v>
      </c>
      <c r="G37" s="38">
        <f t="shared" si="3"/>
        <v>176.36957003436356</v>
      </c>
      <c r="H37" s="38">
        <f t="shared" si="3"/>
        <v>176.36957003436356</v>
      </c>
      <c r="I37" s="38">
        <f t="shared" si="3"/>
        <v>176.36957003436356</v>
      </c>
      <c r="J37" s="38">
        <f>(((J36^2)*$I$29)/$I$28)*2</f>
        <v>176.39218818056005</v>
      </c>
      <c r="K37" s="11"/>
      <c r="L37" s="11"/>
      <c r="M37" s="11"/>
      <c r="N37" s="11"/>
      <c r="U37">
        <f aca="true" t="shared" si="4" ref="U37:U42">(V37-1)*SQRT(2*V37)/(2*(V37-1)+1.21*(I$24-1.06))</f>
        <v>5.143314261463697</v>
      </c>
      <c r="V37">
        <v>54</v>
      </c>
    </row>
    <row r="38" spans="2:22" ht="15">
      <c r="B38" s="39" t="s">
        <v>37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U38">
        <f t="shared" si="4"/>
        <v>5.191696727069732</v>
      </c>
      <c r="V38">
        <v>55</v>
      </c>
    </row>
    <row r="39" spans="4:22" ht="15">
      <c r="D39">
        <f aca="true" t="shared" si="5" ref="C39:D41">IF(F39&lt;&gt;"",LN(F39),"")</f>
      </c>
      <c r="U39">
        <f t="shared" si="4"/>
        <v>5.239632337770706</v>
      </c>
      <c r="V39">
        <v>56</v>
      </c>
    </row>
    <row r="40" spans="3:22" ht="15">
      <c r="C40">
        <f t="shared" si="5"/>
      </c>
      <c r="D40">
        <f t="shared" si="5"/>
      </c>
      <c r="U40">
        <f t="shared" si="4"/>
        <v>5.287133253633704</v>
      </c>
      <c r="V40">
        <v>57</v>
      </c>
    </row>
    <row r="41" spans="3:22" ht="15">
      <c r="C41">
        <f t="shared" si="5"/>
      </c>
      <c r="D41">
        <f t="shared" si="5"/>
      </c>
      <c r="U41">
        <f t="shared" si="4"/>
        <v>5.334211092905084</v>
      </c>
      <c r="V41">
        <v>58</v>
      </c>
    </row>
    <row r="42" spans="21:22" ht="15">
      <c r="U42">
        <f t="shared" si="4"/>
        <v>5.380876965225347</v>
      </c>
      <c r="V42">
        <v>59</v>
      </c>
    </row>
    <row r="43" spans="3:22" ht="15">
      <c r="C43">
        <f aca="true" t="shared" si="6" ref="C43:D52">IF(E43&lt;&gt;"",LN(E43),"")</f>
      </c>
      <c r="D43">
        <f t="shared" si="6"/>
      </c>
      <c r="U43">
        <f>(V43-1)*SQRT(2*V43)/(2*(V43-1)+1.21*(I$27-1.06))</f>
        <v>4.201081283654021</v>
      </c>
      <c r="V43">
        <v>44</v>
      </c>
    </row>
    <row r="44" spans="3:22" ht="15">
      <c r="C44">
        <f t="shared" si="6"/>
      </c>
      <c r="D44">
        <f t="shared" si="6"/>
      </c>
      <c r="N44" s="41"/>
      <c r="U44">
        <f>(V44-1)*SQRT(2*V44)/(2*(V44-1)+1.21*(I$27-1.06))</f>
        <v>4.25865013310043</v>
      </c>
      <c r="V44">
        <v>45</v>
      </c>
    </row>
    <row r="45" spans="3:22" ht="15">
      <c r="C45">
        <f t="shared" si="6"/>
      </c>
      <c r="D45">
        <f t="shared" si="6"/>
      </c>
      <c r="N45" s="41"/>
      <c r="U45">
        <f>(V45-1)*SQRT(2*V45)/(2*(V45-1)+1.21*(I$27-1.06))</f>
        <v>4.315509251709987</v>
      </c>
      <c r="V45">
        <v>46</v>
      </c>
    </row>
    <row r="46" spans="3:22" ht="15">
      <c r="C46">
        <f t="shared" si="6"/>
      </c>
      <c r="D46">
        <f t="shared" si="6"/>
      </c>
      <c r="U46">
        <f>(V46-1)*SQRT(2*V46)/(2*(V46-1)+1.21*(I$27-1.06))</f>
        <v>4.371683067290304</v>
      </c>
      <c r="V46">
        <v>47</v>
      </c>
    </row>
    <row r="47" spans="3:22" ht="15">
      <c r="C47">
        <f t="shared" si="6"/>
      </c>
      <c r="D47">
        <f t="shared" si="6"/>
      </c>
      <c r="U47">
        <f>(V47-1)*SQRT(2*V47)/(2*(V47-1)+1.21*(I$27-1.06))</f>
        <v>4.427194681486102</v>
      </c>
      <c r="V47">
        <v>48</v>
      </c>
    </row>
    <row r="48" spans="3:24" ht="15">
      <c r="C48">
        <f t="shared" si="6"/>
      </c>
      <c r="D48">
        <f t="shared" si="6"/>
      </c>
      <c r="W48">
        <f aca="true" t="shared" si="7" ref="W48:W111">(X48-1)*SQRT(2*X48)/(2*(X48-1)+1.21*(I$27-1.06))</f>
        <v>4.536317650714455</v>
      </c>
      <c r="X48">
        <v>50</v>
      </c>
    </row>
    <row r="49" spans="3:24" ht="15">
      <c r="C49">
        <f t="shared" si="6"/>
      </c>
      <c r="D49">
        <f t="shared" si="6"/>
      </c>
      <c r="W49">
        <f t="shared" si="7"/>
        <v>4.589969402720178</v>
      </c>
      <c r="X49">
        <v>51</v>
      </c>
    </row>
    <row r="50" spans="3:24" ht="15">
      <c r="C50">
        <f t="shared" si="6"/>
      </c>
      <c r="D50">
        <f t="shared" si="6"/>
      </c>
      <c r="W50">
        <f t="shared" si="7"/>
        <v>4.6430399002384535</v>
      </c>
      <c r="X50">
        <v>52</v>
      </c>
    </row>
    <row r="51" spans="3:24" ht="15">
      <c r="C51">
        <f t="shared" si="6"/>
      </c>
      <c r="D51">
        <f t="shared" si="6"/>
      </c>
      <c r="W51">
        <f t="shared" si="7"/>
        <v>4.695546898962841</v>
      </c>
      <c r="X51">
        <v>53</v>
      </c>
    </row>
    <row r="52" spans="3:24" ht="15">
      <c r="C52">
        <f t="shared" si="6"/>
      </c>
      <c r="D52">
        <f t="shared" si="6"/>
      </c>
      <c r="W52">
        <f t="shared" si="7"/>
        <v>4.74750729335567</v>
      </c>
      <c r="X52">
        <v>54</v>
      </c>
    </row>
    <row r="53" spans="23:24" ht="15">
      <c r="W53">
        <f t="shared" si="7"/>
        <v>4.798937172816147</v>
      </c>
      <c r="X53">
        <v>55</v>
      </c>
    </row>
    <row r="54" spans="23:24" ht="15">
      <c r="W54">
        <f t="shared" si="7"/>
        <v>4.849851873301636</v>
      </c>
      <c r="X54">
        <v>56</v>
      </c>
    </row>
    <row r="55" spans="23:24" ht="15">
      <c r="W55">
        <f t="shared" si="7"/>
        <v>4.900266024837933</v>
      </c>
      <c r="X55">
        <v>57</v>
      </c>
    </row>
    <row r="56" spans="23:24" ht="15">
      <c r="W56">
        <f t="shared" si="7"/>
        <v>4.950193595306389</v>
      </c>
      <c r="X56">
        <v>58</v>
      </c>
    </row>
    <row r="57" spans="23:24" ht="15">
      <c r="W57">
        <f t="shared" si="7"/>
        <v>4.999647930853748</v>
      </c>
      <c r="X57">
        <v>59</v>
      </c>
    </row>
    <row r="58" spans="23:24" ht="15">
      <c r="W58">
        <f t="shared" si="7"/>
        <v>5.04864179323361</v>
      </c>
      <c r="X58">
        <v>60</v>
      </c>
    </row>
    <row r="59" spans="23:24" ht="15">
      <c r="W59">
        <f t="shared" si="7"/>
        <v>5.097187394355995</v>
      </c>
      <c r="X59">
        <v>61</v>
      </c>
    </row>
    <row r="60" spans="23:24" ht="15">
      <c r="W60">
        <f t="shared" si="7"/>
        <v>5.145296428292805</v>
      </c>
      <c r="X60">
        <v>62</v>
      </c>
    </row>
    <row r="61" spans="23:24" ht="15">
      <c r="W61">
        <f t="shared" si="7"/>
        <v>5.192980100961694</v>
      </c>
      <c r="X61">
        <v>63</v>
      </c>
    </row>
    <row r="62" spans="23:24" ht="15">
      <c r="W62">
        <f t="shared" si="7"/>
        <v>5.240249157688431</v>
      </c>
      <c r="X62">
        <v>64</v>
      </c>
    </row>
    <row r="63" spans="23:24" ht="15">
      <c r="W63">
        <f t="shared" si="7"/>
        <v>5.2871139088280295</v>
      </c>
      <c r="X63">
        <v>65</v>
      </c>
    </row>
    <row r="64" spans="23:24" ht="15">
      <c r="W64">
        <f t="shared" si="7"/>
        <v>5.333584253607234</v>
      </c>
      <c r="X64">
        <v>66</v>
      </c>
    </row>
    <row r="65" spans="23:24" ht="15">
      <c r="W65">
        <f t="shared" si="7"/>
        <v>5.379669702335251</v>
      </c>
      <c r="X65">
        <v>67</v>
      </c>
    </row>
    <row r="66" spans="23:24" ht="15">
      <c r="W66">
        <f t="shared" si="7"/>
        <v>5.425379397115682</v>
      </c>
      <c r="X66">
        <v>68</v>
      </c>
    </row>
    <row r="67" spans="23:24" ht="15">
      <c r="W67">
        <f t="shared" si="7"/>
        <v>5.470722131180053</v>
      </c>
      <c r="X67">
        <v>69</v>
      </c>
    </row>
    <row r="68" spans="23:24" ht="15">
      <c r="W68">
        <f t="shared" si="7"/>
        <v>5.515706366952246</v>
      </c>
      <c r="X68">
        <v>70</v>
      </c>
    </row>
    <row r="69" spans="23:24" ht="15">
      <c r="W69">
        <f t="shared" si="7"/>
        <v>5.560340252943056</v>
      </c>
      <c r="X69">
        <v>71</v>
      </c>
    </row>
    <row r="70" spans="23:24" ht="15">
      <c r="W70">
        <f t="shared" si="7"/>
        <v>5.604631639565238</v>
      </c>
      <c r="X70">
        <v>72</v>
      </c>
    </row>
    <row r="71" spans="23:24" ht="15">
      <c r="W71">
        <f t="shared" si="7"/>
        <v>5.648588093951247</v>
      </c>
      <c r="X71">
        <v>73</v>
      </c>
    </row>
    <row r="72" spans="23:24" ht="15">
      <c r="W72">
        <f t="shared" si="7"/>
        <v>5.692216913848721</v>
      </c>
      <c r="X72">
        <v>74</v>
      </c>
    </row>
    <row r="73" spans="23:24" ht="15">
      <c r="W73">
        <f t="shared" si="7"/>
        <v>5.735525140662194</v>
      </c>
      <c r="X73">
        <v>75</v>
      </c>
    </row>
    <row r="74" spans="23:24" ht="15">
      <c r="W74">
        <f t="shared" si="7"/>
        <v>5.778519571703639</v>
      </c>
      <c r="X74">
        <v>76</v>
      </c>
    </row>
    <row r="75" spans="23:24" ht="15">
      <c r="W75">
        <f t="shared" si="7"/>
        <v>5.821206771709175</v>
      </c>
      <c r="X75">
        <v>77</v>
      </c>
    </row>
    <row r="76" spans="23:24" ht="15">
      <c r="W76">
        <f t="shared" si="7"/>
        <v>5.86359308367441</v>
      </c>
      <c r="X76">
        <v>78</v>
      </c>
    </row>
    <row r="77" spans="23:24" ht="15">
      <c r="W77">
        <f t="shared" si="7"/>
        <v>5.905684639056615</v>
      </c>
      <c r="X77">
        <v>79</v>
      </c>
    </row>
    <row r="78" spans="23:24" ht="15">
      <c r="W78">
        <f t="shared" si="7"/>
        <v>5.94748736738791</v>
      </c>
      <c r="X78">
        <v>80</v>
      </c>
    </row>
    <row r="79" spans="23:24" ht="15">
      <c r="W79">
        <f t="shared" si="7"/>
        <v>5.9890070053401425</v>
      </c>
      <c r="X79">
        <v>81</v>
      </c>
    </row>
    <row r="80" spans="23:24" ht="15">
      <c r="W80">
        <f t="shared" si="7"/>
        <v>6.030249105278828</v>
      </c>
      <c r="X80">
        <v>82</v>
      </c>
    </row>
    <row r="81" spans="23:24" ht="15">
      <c r="W81">
        <f t="shared" si="7"/>
        <v>6.0712190433406175</v>
      </c>
      <c r="X81">
        <v>83</v>
      </c>
    </row>
    <row r="82" spans="23:24" ht="15">
      <c r="W82">
        <f t="shared" si="7"/>
        <v>6.111922027066032</v>
      </c>
      <c r="X82">
        <v>84</v>
      </c>
    </row>
    <row r="83" spans="23:24" ht="15">
      <c r="W83">
        <f t="shared" si="7"/>
        <v>6.152363102616769</v>
      </c>
      <c r="X83">
        <v>85</v>
      </c>
    </row>
    <row r="84" spans="23:24" ht="15">
      <c r="W84">
        <f t="shared" si="7"/>
        <v>6.192547161604653</v>
      </c>
      <c r="X84">
        <v>86</v>
      </c>
    </row>
    <row r="85" spans="23:24" ht="15">
      <c r="W85">
        <f t="shared" si="7"/>
        <v>6.232478947557241</v>
      </c>
      <c r="X85">
        <v>87</v>
      </c>
    </row>
    <row r="86" spans="23:24" ht="15">
      <c r="W86">
        <f t="shared" si="7"/>
        <v>6.272163062043241</v>
      </c>
      <c r="X86">
        <v>88</v>
      </c>
    </row>
    <row r="87" spans="23:24" ht="15">
      <c r="W87">
        <f t="shared" si="7"/>
        <v>6.311603970479172</v>
      </c>
      <c r="X87">
        <v>89</v>
      </c>
    </row>
    <row r="88" spans="23:24" ht="15">
      <c r="W88">
        <f t="shared" si="7"/>
        <v>6.350806007637168</v>
      </c>
      <c r="X88">
        <v>90</v>
      </c>
    </row>
    <row r="89" spans="23:24" ht="15">
      <c r="W89">
        <f t="shared" si="7"/>
        <v>6.389773382872317</v>
      </c>
      <c r="X89">
        <v>91</v>
      </c>
    </row>
    <row r="90" spans="23:24" ht="15">
      <c r="W90">
        <f t="shared" si="7"/>
        <v>6.428510185086703</v>
      </c>
      <c r="X90">
        <v>92</v>
      </c>
    </row>
    <row r="91" spans="23:24" ht="15">
      <c r="W91">
        <f t="shared" si="7"/>
        <v>6.467020387446002</v>
      </c>
      <c r="X91">
        <v>93</v>
      </c>
    </row>
    <row r="92" spans="23:24" ht="15">
      <c r="W92">
        <f t="shared" si="7"/>
        <v>6.505307851863473</v>
      </c>
      <c r="X92">
        <v>94</v>
      </c>
    </row>
    <row r="93" spans="23:24" ht="15">
      <c r="W93">
        <f t="shared" si="7"/>
        <v>6.543376333265053</v>
      </c>
      <c r="X93">
        <v>95</v>
      </c>
    </row>
    <row r="94" spans="23:24" ht="15">
      <c r="W94">
        <f t="shared" si="7"/>
        <v>6.581229483648419</v>
      </c>
      <c r="X94">
        <v>96</v>
      </c>
    </row>
    <row r="95" spans="23:24" ht="15">
      <c r="W95">
        <f t="shared" si="7"/>
        <v>6.618870855947936</v>
      </c>
      <c r="X95">
        <v>97</v>
      </c>
    </row>
    <row r="96" spans="23:24" ht="15">
      <c r="W96">
        <f t="shared" si="7"/>
        <v>6.656303907716635</v>
      </c>
      <c r="X96">
        <v>98</v>
      </c>
    </row>
    <row r="97" spans="23:24" ht="15">
      <c r="W97">
        <f t="shared" si="7"/>
        <v>6.693532004635625</v>
      </c>
      <c r="X97">
        <v>99</v>
      </c>
    </row>
    <row r="98" spans="23:24" ht="15">
      <c r="W98">
        <f t="shared" si="7"/>
        <v>6.730558423860649</v>
      </c>
      <c r="X98">
        <v>100</v>
      </c>
    </row>
    <row r="99" spans="23:24" ht="15">
      <c r="W99">
        <f t="shared" si="7"/>
        <v>6.7673863572148445</v>
      </c>
      <c r="X99">
        <v>101</v>
      </c>
    </row>
    <row r="100" spans="23:24" ht="15">
      <c r="W100">
        <f t="shared" si="7"/>
        <v>6.804018914236228</v>
      </c>
      <c r="X100">
        <v>102</v>
      </c>
    </row>
    <row r="101" spans="23:24" ht="15">
      <c r="W101">
        <f t="shared" si="7"/>
        <v>6.840459125087802</v>
      </c>
      <c r="X101">
        <v>103</v>
      </c>
    </row>
    <row r="102" spans="23:24" ht="15">
      <c r="W102">
        <f t="shared" si="7"/>
        <v>6.87670994333778</v>
      </c>
      <c r="X102">
        <v>104</v>
      </c>
    </row>
    <row r="103" spans="23:24" ht="15">
      <c r="W103">
        <f t="shared" si="7"/>
        <v>6.912774248616831</v>
      </c>
      <c r="X103">
        <v>105</v>
      </c>
    </row>
    <row r="104" spans="23:24" ht="15">
      <c r="W104">
        <f t="shared" si="7"/>
        <v>6.948654849158938</v>
      </c>
      <c r="X104">
        <v>106</v>
      </c>
    </row>
    <row r="105" spans="23:24" ht="15">
      <c r="W105">
        <f t="shared" si="7"/>
        <v>6.984354484231972</v>
      </c>
      <c r="X105">
        <v>107</v>
      </c>
    </row>
    <row r="106" spans="23:24" ht="15">
      <c r="W106">
        <f t="shared" si="7"/>
        <v>7.019875826463732</v>
      </c>
      <c r="X106">
        <v>108</v>
      </c>
    </row>
    <row r="107" spans="23:24" ht="15">
      <c r="W107">
        <f t="shared" si="7"/>
        <v>7.0552214840688725</v>
      </c>
      <c r="X107">
        <v>109</v>
      </c>
    </row>
    <row r="108" spans="23:24" ht="15">
      <c r="W108">
        <f t="shared" si="7"/>
        <v>7.090394002981796</v>
      </c>
      <c r="X108">
        <v>110</v>
      </c>
    </row>
    <row r="109" spans="23:24" ht="15">
      <c r="W109">
        <f t="shared" si="7"/>
        <v>7.125395868900265</v>
      </c>
      <c r="X109">
        <v>111</v>
      </c>
    </row>
    <row r="110" spans="23:24" ht="15">
      <c r="W110">
        <f t="shared" si="7"/>
        <v>7.160229509244265</v>
      </c>
      <c r="X110">
        <v>112</v>
      </c>
    </row>
    <row r="111" spans="23:24" ht="15">
      <c r="W111">
        <f t="shared" si="7"/>
        <v>7.194897295034315</v>
      </c>
      <c r="X111">
        <v>113</v>
      </c>
    </row>
    <row r="112" spans="23:24" ht="15">
      <c r="W112">
        <f aca="true" t="shared" si="8" ref="W112:W175">(X112-1)*SQRT(2*X112)/(2*(X112-1)+1.21*(I$27-1.06))</f>
        <v>7.2294015426932345</v>
      </c>
      <c r="X112">
        <v>114</v>
      </c>
    </row>
    <row r="113" spans="23:24" ht="15">
      <c r="W113">
        <f t="shared" si="8"/>
        <v>7.263744515775103</v>
      </c>
      <c r="X113">
        <v>115</v>
      </c>
    </row>
    <row r="114" spans="23:24" ht="15">
      <c r="W114">
        <f t="shared" si="8"/>
        <v>7.297928426624971</v>
      </c>
      <c r="X114">
        <v>116</v>
      </c>
    </row>
    <row r="115" spans="23:24" ht="15">
      <c r="W115">
        <f t="shared" si="8"/>
        <v>7.331955437972649</v>
      </c>
      <c r="X115">
        <v>117</v>
      </c>
    </row>
    <row r="116" spans="23:24" ht="15">
      <c r="W116">
        <f t="shared" si="8"/>
        <v>7.365827664463737</v>
      </c>
      <c r="X116">
        <v>118</v>
      </c>
    </row>
    <row r="117" spans="23:24" ht="15">
      <c r="W117">
        <f t="shared" si="8"/>
        <v>7.399547174130853</v>
      </c>
      <c r="X117">
        <v>119</v>
      </c>
    </row>
    <row r="118" spans="23:24" ht="15">
      <c r="W118">
        <f t="shared" si="8"/>
        <v>7.433115989807898</v>
      </c>
      <c r="X118">
        <v>120</v>
      </c>
    </row>
    <row r="119" spans="23:24" ht="15">
      <c r="W119">
        <f t="shared" si="8"/>
        <v>7.466536090489995</v>
      </c>
      <c r="X119">
        <v>121</v>
      </c>
    </row>
    <row r="120" spans="23:24" ht="15">
      <c r="W120">
        <f t="shared" si="8"/>
        <v>7.499809412641633</v>
      </c>
      <c r="X120">
        <v>122</v>
      </c>
    </row>
    <row r="121" spans="23:24" ht="15">
      <c r="W121">
        <f t="shared" si="8"/>
        <v>7.53293785145537</v>
      </c>
      <c r="X121">
        <v>123</v>
      </c>
    </row>
    <row r="122" spans="23:24" ht="15">
      <c r="W122">
        <f t="shared" si="8"/>
        <v>7.565923262063363</v>
      </c>
      <c r="X122">
        <v>124</v>
      </c>
    </row>
    <row r="123" spans="23:24" ht="15">
      <c r="W123">
        <f t="shared" si="8"/>
        <v>7.598767460703863</v>
      </c>
      <c r="X123">
        <v>125</v>
      </c>
    </row>
    <row r="124" spans="23:24" ht="15">
      <c r="W124">
        <f t="shared" si="8"/>
        <v>7.631472225844673</v>
      </c>
      <c r="X124">
        <v>126</v>
      </c>
    </row>
    <row r="125" spans="23:24" ht="15">
      <c r="W125">
        <f t="shared" si="8"/>
        <v>7.664039299265486</v>
      </c>
      <c r="X125">
        <v>127</v>
      </c>
    </row>
    <row r="126" spans="23:24" ht="15">
      <c r="W126">
        <f t="shared" si="8"/>
        <v>7.696470387100942</v>
      </c>
      <c r="X126">
        <v>128</v>
      </c>
    </row>
    <row r="127" spans="23:24" ht="15">
      <c r="W127">
        <f t="shared" si="8"/>
        <v>7.72876716084609</v>
      </c>
      <c r="X127">
        <v>129</v>
      </c>
    </row>
    <row r="128" spans="23:24" ht="15">
      <c r="W128">
        <f t="shared" si="8"/>
        <v>7.760931258325907</v>
      </c>
      <c r="X128">
        <v>130</v>
      </c>
    </row>
    <row r="129" spans="23:24" ht="15">
      <c r="W129">
        <f t="shared" si="8"/>
        <v>7.792964284630421</v>
      </c>
      <c r="X129">
        <v>131</v>
      </c>
    </row>
    <row r="130" spans="23:24" ht="15">
      <c r="W130">
        <f t="shared" si="8"/>
        <v>7.824867813016914</v>
      </c>
      <c r="X130">
        <v>132</v>
      </c>
    </row>
    <row r="131" spans="23:24" ht="15">
      <c r="W131">
        <f t="shared" si="8"/>
        <v>7.8566433857805915</v>
      </c>
      <c r="X131">
        <v>133</v>
      </c>
    </row>
    <row r="132" spans="23:24" ht="15">
      <c r="W132">
        <f t="shared" si="8"/>
        <v>7.888292515095057</v>
      </c>
      <c r="X132">
        <v>134</v>
      </c>
    </row>
    <row r="133" spans="23:24" ht="15">
      <c r="W133">
        <f t="shared" si="8"/>
        <v>7.919816683823855</v>
      </c>
      <c r="X133">
        <v>135</v>
      </c>
    </row>
    <row r="134" spans="23:24" ht="15">
      <c r="W134">
        <f t="shared" si="8"/>
        <v>7.9512173463042775</v>
      </c>
      <c r="X134">
        <v>136</v>
      </c>
    </row>
    <row r="135" spans="23:24" ht="15">
      <c r="W135">
        <f t="shared" si="8"/>
        <v>7.982495929104589</v>
      </c>
      <c r="X135">
        <v>137</v>
      </c>
    </row>
    <row r="136" spans="23:24" ht="15">
      <c r="W136">
        <f t="shared" si="8"/>
        <v>8.013653831755743</v>
      </c>
      <c r="X136">
        <v>138</v>
      </c>
    </row>
    <row r="137" spans="23:24" ht="15">
      <c r="W137">
        <f t="shared" si="8"/>
        <v>8.044692427458648</v>
      </c>
      <c r="X137">
        <v>139</v>
      </c>
    </row>
    <row r="138" spans="23:24" ht="15">
      <c r="W138">
        <f t="shared" si="8"/>
        <v>8.075613063767943</v>
      </c>
      <c r="X138">
        <v>140</v>
      </c>
    </row>
    <row r="139" spans="23:24" ht="15">
      <c r="W139">
        <f t="shared" si="8"/>
        <v>8.106417063253248</v>
      </c>
      <c r="X139">
        <v>141</v>
      </c>
    </row>
    <row r="140" spans="23:24" ht="15">
      <c r="W140">
        <f t="shared" si="8"/>
        <v>8.137105724138781</v>
      </c>
      <c r="X140">
        <v>142</v>
      </c>
    </row>
    <row r="141" spans="23:24" ht="15">
      <c r="W141">
        <f t="shared" si="8"/>
        <v>8.167680320922162</v>
      </c>
      <c r="X141">
        <v>143</v>
      </c>
    </row>
    <row r="142" spans="23:24" ht="15">
      <c r="W142">
        <f t="shared" si="8"/>
        <v>8.198142104973295</v>
      </c>
      <c r="X142">
        <v>144</v>
      </c>
    </row>
    <row r="143" spans="23:24" ht="15">
      <c r="W143">
        <f t="shared" si="8"/>
        <v>8.228492305114031</v>
      </c>
      <c r="X143">
        <v>145</v>
      </c>
    </row>
    <row r="144" spans="23:24" ht="15">
      <c r="W144">
        <f t="shared" si="8"/>
        <v>8.25873212817937</v>
      </c>
      <c r="X144">
        <v>146</v>
      </c>
    </row>
    <row r="145" spans="23:24" ht="15">
      <c r="W145">
        <f t="shared" si="8"/>
        <v>8.28886275956097</v>
      </c>
      <c r="X145">
        <v>147</v>
      </c>
    </row>
    <row r="146" spans="23:24" ht="15">
      <c r="W146">
        <f t="shared" si="8"/>
        <v>8.318885363733564</v>
      </c>
      <c r="X146">
        <v>148</v>
      </c>
    </row>
    <row r="147" spans="23:24" ht="15">
      <c r="W147">
        <f t="shared" si="8"/>
        <v>8.34880108476495</v>
      </c>
      <c r="X147">
        <v>149</v>
      </c>
    </row>
    <row r="148" spans="23:24" ht="15">
      <c r="W148">
        <f t="shared" si="8"/>
        <v>8.37861104681024</v>
      </c>
      <c r="X148">
        <v>150</v>
      </c>
    </row>
    <row r="149" spans="23:24" ht="15">
      <c r="W149">
        <f t="shared" si="8"/>
        <v>8.408316354590829</v>
      </c>
      <c r="X149">
        <v>151</v>
      </c>
    </row>
    <row r="150" spans="23:24" ht="15">
      <c r="W150">
        <f t="shared" si="8"/>
        <v>8.437918093858805</v>
      </c>
      <c r="X150">
        <v>152</v>
      </c>
    </row>
    <row r="151" spans="23:24" ht="15">
      <c r="W151">
        <f t="shared" si="8"/>
        <v>8.467417331847196</v>
      </c>
      <c r="X151">
        <v>153</v>
      </c>
    </row>
    <row r="152" spans="23:24" ht="15">
      <c r="W152">
        <f t="shared" si="8"/>
        <v>8.496815117706676</v>
      </c>
      <c r="X152">
        <v>154</v>
      </c>
    </row>
    <row r="153" spans="23:24" ht="15">
      <c r="W153">
        <f t="shared" si="8"/>
        <v>8.526112482929166</v>
      </c>
      <c r="X153">
        <v>155</v>
      </c>
    </row>
    <row r="154" spans="23:24" ht="15">
      <c r="W154">
        <f t="shared" si="8"/>
        <v>8.555310441758827</v>
      </c>
      <c r="X154">
        <v>156</v>
      </c>
    </row>
    <row r="155" spans="23:24" ht="15">
      <c r="W155">
        <f t="shared" si="8"/>
        <v>8.584409991590903</v>
      </c>
      <c r="X155">
        <v>157</v>
      </c>
    </row>
    <row r="156" spans="23:24" ht="15">
      <c r="W156">
        <f t="shared" si="8"/>
        <v>8.613412113358834</v>
      </c>
      <c r="X156">
        <v>158</v>
      </c>
    </row>
    <row r="157" spans="23:24" ht="15">
      <c r="W157">
        <f t="shared" si="8"/>
        <v>8.64231777191006</v>
      </c>
      <c r="X157">
        <v>159</v>
      </c>
    </row>
    <row r="158" spans="23:24" ht="15">
      <c r="W158">
        <f t="shared" si="8"/>
        <v>8.671127916370928</v>
      </c>
      <c r="X158">
        <v>160</v>
      </c>
    </row>
    <row r="159" spans="23:24" ht="15">
      <c r="W159">
        <f t="shared" si="8"/>
        <v>8.699843480501062</v>
      </c>
      <c r="X159">
        <v>161</v>
      </c>
    </row>
    <row r="160" spans="23:24" ht="15">
      <c r="W160">
        <f t="shared" si="8"/>
        <v>8.728465383037591</v>
      </c>
      <c r="X160">
        <v>162</v>
      </c>
    </row>
    <row r="161" spans="23:24" ht="15">
      <c r="W161">
        <f t="shared" si="8"/>
        <v>8.756994528029558</v>
      </c>
      <c r="X161">
        <v>163</v>
      </c>
    </row>
    <row r="162" spans="23:24" ht="15">
      <c r="W162">
        <f t="shared" si="8"/>
        <v>8.785431805162869</v>
      </c>
      <c r="X162">
        <v>164</v>
      </c>
    </row>
    <row r="163" spans="23:24" ht="15">
      <c r="W163">
        <f t="shared" si="8"/>
        <v>8.813778090076097</v>
      </c>
      <c r="X163">
        <v>165</v>
      </c>
    </row>
    <row r="164" spans="23:24" ht="15">
      <c r="W164">
        <f t="shared" si="8"/>
        <v>8.842034244667463</v>
      </c>
      <c r="X164">
        <v>166</v>
      </c>
    </row>
    <row r="165" spans="23:24" ht="15">
      <c r="W165">
        <f t="shared" si="8"/>
        <v>8.870201117393263</v>
      </c>
      <c r="X165">
        <v>167</v>
      </c>
    </row>
    <row r="166" spans="23:24" ht="15">
      <c r="W166">
        <f t="shared" si="8"/>
        <v>8.898279543558072</v>
      </c>
      <c r="X166">
        <v>168</v>
      </c>
    </row>
    <row r="167" spans="23:24" ht="15">
      <c r="W167">
        <f t="shared" si="8"/>
        <v>8.926270345596965</v>
      </c>
      <c r="X167">
        <v>169</v>
      </c>
    </row>
    <row r="168" spans="23:24" ht="15">
      <c r="W168">
        <f t="shared" si="8"/>
        <v>8.95417433335004</v>
      </c>
      <c r="X168">
        <v>170</v>
      </c>
    </row>
    <row r="169" spans="23:24" ht="15">
      <c r="W169">
        <f t="shared" si="8"/>
        <v>8.981992304329475</v>
      </c>
      <c r="X169">
        <v>171</v>
      </c>
    </row>
    <row r="170" spans="23:24" ht="15">
      <c r="W170">
        <f t="shared" si="8"/>
        <v>9.009725043979405</v>
      </c>
      <c r="X170">
        <v>172</v>
      </c>
    </row>
    <row r="171" spans="23:24" ht="15">
      <c r="W171">
        <f t="shared" si="8"/>
        <v>9.037373325928801</v>
      </c>
      <c r="X171">
        <v>173</v>
      </c>
    </row>
    <row r="172" spans="23:24" ht="15">
      <c r="W172">
        <f t="shared" si="8"/>
        <v>9.064937912237625</v>
      </c>
      <c r="X172">
        <v>174</v>
      </c>
    </row>
    <row r="173" spans="23:24" ht="15">
      <c r="W173">
        <f t="shared" si="8"/>
        <v>9.092419553636441</v>
      </c>
      <c r="X173">
        <v>175</v>
      </c>
    </row>
    <row r="174" spans="23:24" ht="15">
      <c r="W174">
        <f t="shared" si="8"/>
        <v>9.119818989759734</v>
      </c>
      <c r="X174">
        <v>176</v>
      </c>
    </row>
    <row r="175" spans="23:24" ht="15">
      <c r="W175">
        <f t="shared" si="8"/>
        <v>9.14713694937308</v>
      </c>
      <c r="X175">
        <v>177</v>
      </c>
    </row>
    <row r="176" spans="23:24" ht="15">
      <c r="W176">
        <f aca="true" t="shared" si="9" ref="W176:W239">(X176-1)*SQRT(2*X176)/(2*(X176-1)+1.21*(I$27-1.06))</f>
        <v>9.174374150594424</v>
      </c>
      <c r="X176">
        <v>178</v>
      </c>
    </row>
    <row r="177" spans="23:24" ht="15">
      <c r="W177">
        <f t="shared" si="9"/>
        <v>9.201531301109611</v>
      </c>
      <c r="X177">
        <v>179</v>
      </c>
    </row>
    <row r="178" spans="23:24" ht="15">
      <c r="W178">
        <f t="shared" si="9"/>
        <v>9.228609098382353</v>
      </c>
      <c r="X178">
        <v>180</v>
      </c>
    </row>
    <row r="179" spans="23:24" ht="15">
      <c r="W179">
        <f t="shared" si="9"/>
        <v>9.255608229858836</v>
      </c>
      <c r="X179">
        <v>181</v>
      </c>
    </row>
    <row r="180" spans="23:24" ht="15">
      <c r="W180">
        <f t="shared" si="9"/>
        <v>9.282529373167103</v>
      </c>
      <c r="X180">
        <v>182</v>
      </c>
    </row>
    <row r="181" spans="23:24" ht="15">
      <c r="W181">
        <f t="shared" si="9"/>
        <v>9.309373196311366</v>
      </c>
      <c r="X181">
        <v>183</v>
      </c>
    </row>
    <row r="182" spans="23:24" ht="15">
      <c r="W182">
        <f t="shared" si="9"/>
        <v>9.336140357861455</v>
      </c>
      <c r="X182">
        <v>184</v>
      </c>
    </row>
    <row r="183" spans="23:24" ht="15">
      <c r="W183">
        <f t="shared" si="9"/>
        <v>9.362831507137493</v>
      </c>
      <c r="X183">
        <v>185</v>
      </c>
    </row>
    <row r="184" spans="23:24" ht="15">
      <c r="W184">
        <f t="shared" si="9"/>
        <v>9.389447284389965</v>
      </c>
      <c r="X184">
        <v>186</v>
      </c>
    </row>
    <row r="185" spans="23:24" ht="15">
      <c r="W185">
        <f t="shared" si="9"/>
        <v>9.41598832097534</v>
      </c>
      <c r="X185">
        <v>187</v>
      </c>
    </row>
    <row r="186" spans="23:24" ht="15">
      <c r="W186">
        <f t="shared" si="9"/>
        <v>9.442455239527348</v>
      </c>
      <c r="X186">
        <v>188</v>
      </c>
    </row>
    <row r="187" spans="23:24" ht="15">
      <c r="W187">
        <f t="shared" si="9"/>
        <v>9.468848654124052</v>
      </c>
      <c r="X187">
        <v>189</v>
      </c>
    </row>
    <row r="188" spans="23:24" ht="15">
      <c r="W188">
        <f t="shared" si="9"/>
        <v>9.495169170450863</v>
      </c>
      <c r="X188">
        <v>190</v>
      </c>
    </row>
    <row r="189" spans="23:24" ht="15">
      <c r="W189">
        <f t="shared" si="9"/>
        <v>9.521417385959575</v>
      </c>
      <c r="X189">
        <v>191</v>
      </c>
    </row>
    <row r="190" spans="23:24" ht="15">
      <c r="W190">
        <f t="shared" si="9"/>
        <v>9.547593890023567</v>
      </c>
      <c r="X190">
        <v>192</v>
      </c>
    </row>
    <row r="191" spans="23:24" ht="15">
      <c r="W191">
        <f t="shared" si="9"/>
        <v>9.573699264089294</v>
      </c>
      <c r="X191">
        <v>193</v>
      </c>
    </row>
    <row r="192" spans="23:24" ht="15">
      <c r="W192">
        <f t="shared" si="9"/>
        <v>9.59973408182413</v>
      </c>
      <c r="X192">
        <v>194</v>
      </c>
    </row>
    <row r="193" spans="23:24" ht="15">
      <c r="W193">
        <f t="shared" si="9"/>
        <v>9.625698909260716</v>
      </c>
      <c r="X193">
        <v>195</v>
      </c>
    </row>
    <row r="194" spans="23:24" ht="15">
      <c r="W194">
        <f t="shared" si="9"/>
        <v>9.651594304937904</v>
      </c>
      <c r="X194">
        <v>196</v>
      </c>
    </row>
    <row r="195" spans="23:24" ht="15">
      <c r="W195">
        <f t="shared" si="9"/>
        <v>9.677420820038344</v>
      </c>
      <c r="X195">
        <v>197</v>
      </c>
    </row>
    <row r="196" spans="23:24" ht="15">
      <c r="W196">
        <f t="shared" si="9"/>
        <v>9.703178998522908</v>
      </c>
      <c r="X196">
        <v>198</v>
      </c>
    </row>
    <row r="197" spans="23:24" ht="15">
      <c r="W197">
        <f t="shared" si="9"/>
        <v>9.728869377261931</v>
      </c>
      <c r="X197">
        <v>199</v>
      </c>
    </row>
    <row r="198" spans="23:24" ht="15">
      <c r="W198">
        <f t="shared" si="9"/>
        <v>9.754492486163453</v>
      </c>
      <c r="X198">
        <v>200</v>
      </c>
    </row>
    <row r="199" spans="23:24" ht="15">
      <c r="W199">
        <f t="shared" si="9"/>
        <v>9.78004884829847</v>
      </c>
      <c r="X199">
        <v>201</v>
      </c>
    </row>
    <row r="200" spans="23:24" ht="15">
      <c r="W200">
        <f t="shared" si="9"/>
        <v>9.805538980023345</v>
      </c>
      <c r="X200">
        <v>202</v>
      </c>
    </row>
    <row r="201" spans="23:24" ht="15">
      <c r="W201">
        <f t="shared" si="9"/>
        <v>9.830963391099395</v>
      </c>
      <c r="X201">
        <v>203</v>
      </c>
    </row>
    <row r="202" spans="23:24" ht="15">
      <c r="W202">
        <f t="shared" si="9"/>
        <v>9.856322584809782</v>
      </c>
      <c r="X202">
        <v>204</v>
      </c>
    </row>
    <row r="203" spans="23:24" ht="15">
      <c r="W203">
        <f t="shared" si="9"/>
        <v>9.881617058073761</v>
      </c>
      <c r="X203">
        <v>205</v>
      </c>
    </row>
    <row r="204" spans="23:24" ht="15">
      <c r="W204">
        <f t="shared" si="9"/>
        <v>9.90684730155835</v>
      </c>
      <c r="X204">
        <v>206</v>
      </c>
    </row>
    <row r="205" spans="23:24" ht="15">
      <c r="W205">
        <f t="shared" si="9"/>
        <v>9.932013799787514</v>
      </c>
      <c r="X205">
        <v>207</v>
      </c>
    </row>
    <row r="206" spans="23:24" ht="15">
      <c r="W206">
        <f t="shared" si="9"/>
        <v>9.957117031248893</v>
      </c>
      <c r="X206">
        <v>208</v>
      </c>
    </row>
    <row r="207" spans="23:24" ht="15">
      <c r="W207">
        <f t="shared" si="9"/>
        <v>9.982157468498208</v>
      </c>
      <c r="X207">
        <v>209</v>
      </c>
    </row>
    <row r="208" spans="23:24" ht="15">
      <c r="W208">
        <f t="shared" si="9"/>
        <v>10.007135578261314</v>
      </c>
      <c r="X208">
        <v>210</v>
      </c>
    </row>
    <row r="209" spans="23:24" ht="15">
      <c r="W209">
        <f t="shared" si="9"/>
        <v>10.03205182153406</v>
      </c>
      <c r="X209">
        <v>211</v>
      </c>
    </row>
    <row r="210" spans="23:24" ht="15">
      <c r="W210">
        <f t="shared" si="9"/>
        <v>10.056906653679924</v>
      </c>
      <c r="X210">
        <v>212</v>
      </c>
    </row>
    <row r="211" spans="23:24" ht="15">
      <c r="W211">
        <f t="shared" si="9"/>
        <v>10.081700524525573</v>
      </c>
      <c r="X211">
        <v>213</v>
      </c>
    </row>
    <row r="212" spans="23:24" ht="15">
      <c r="W212">
        <f t="shared" si="9"/>
        <v>10.106433878454313</v>
      </c>
      <c r="X212">
        <v>214</v>
      </c>
    </row>
    <row r="213" spans="23:24" ht="15">
      <c r="W213">
        <f t="shared" si="9"/>
        <v>10.131107154497546</v>
      </c>
      <c r="X213">
        <v>215</v>
      </c>
    </row>
    <row r="214" spans="23:24" ht="15">
      <c r="W214">
        <f t="shared" si="9"/>
        <v>10.155720786424274</v>
      </c>
      <c r="X214">
        <v>216</v>
      </c>
    </row>
    <row r="215" spans="23:24" ht="15">
      <c r="W215">
        <f t="shared" si="9"/>
        <v>10.180275202828678</v>
      </c>
      <c r="X215">
        <v>217</v>
      </c>
    </row>
    <row r="216" spans="23:24" ht="15">
      <c r="W216">
        <f t="shared" si="9"/>
        <v>10.20477082721584</v>
      </c>
      <c r="X216">
        <v>218</v>
      </c>
    </row>
    <row r="217" spans="23:24" ht="15">
      <c r="W217">
        <f t="shared" si="9"/>
        <v>10.229208078085668</v>
      </c>
      <c r="X217">
        <v>219</v>
      </c>
    </row>
    <row r="218" spans="23:24" ht="15">
      <c r="W218">
        <f t="shared" si="9"/>
        <v>10.253587369015047</v>
      </c>
      <c r="X218">
        <v>220</v>
      </c>
    </row>
    <row r="219" spans="23:24" ht="15">
      <c r="W219">
        <f t="shared" si="9"/>
        <v>10.277909108738253</v>
      </c>
      <c r="X219">
        <v>221</v>
      </c>
    </row>
    <row r="220" spans="23:24" ht="15">
      <c r="W220">
        <f t="shared" si="9"/>
        <v>10.302173701225712</v>
      </c>
      <c r="X220">
        <v>222</v>
      </c>
    </row>
    <row r="221" spans="23:24" ht="15">
      <c r="W221">
        <f t="shared" si="9"/>
        <v>10.326381545761132</v>
      </c>
      <c r="X221">
        <v>223</v>
      </c>
    </row>
    <row r="222" spans="23:24" ht="15">
      <c r="W222">
        <f t="shared" si="9"/>
        <v>10.350533037017005</v>
      </c>
      <c r="X222">
        <v>224</v>
      </c>
    </row>
    <row r="223" spans="23:24" ht="15">
      <c r="W223">
        <f t="shared" si="9"/>
        <v>10.374628565128594</v>
      </c>
      <c r="X223">
        <v>225</v>
      </c>
    </row>
    <row r="224" spans="23:24" ht="15">
      <c r="W224">
        <f t="shared" si="9"/>
        <v>10.398668515766389</v>
      </c>
      <c r="X224">
        <v>226</v>
      </c>
    </row>
    <row r="225" spans="23:24" ht="15">
      <c r="W225">
        <f t="shared" si="9"/>
        <v>10.422653270207086</v>
      </c>
      <c r="X225">
        <v>227</v>
      </c>
    </row>
    <row r="226" spans="23:24" ht="15">
      <c r="W226">
        <f t="shared" si="9"/>
        <v>10.446583205403126</v>
      </c>
      <c r="X226">
        <v>228</v>
      </c>
    </row>
    <row r="227" spans="23:24" ht="15">
      <c r="W227">
        <f t="shared" si="9"/>
        <v>10.470458694050834</v>
      </c>
      <c r="X227">
        <v>229</v>
      </c>
    </row>
    <row r="228" spans="23:24" ht="15">
      <c r="W228">
        <f t="shared" si="9"/>
        <v>10.494280104657182</v>
      </c>
      <c r="X228">
        <v>230</v>
      </c>
    </row>
    <row r="229" spans="23:24" ht="15">
      <c r="W229">
        <f t="shared" si="9"/>
        <v>10.518047801605228</v>
      </c>
      <c r="X229">
        <v>231</v>
      </c>
    </row>
    <row r="230" spans="23:24" ht="15">
      <c r="W230">
        <f t="shared" si="9"/>
        <v>10.541762145218218</v>
      </c>
      <c r="X230">
        <v>232</v>
      </c>
    </row>
    <row r="231" spans="23:24" ht="15">
      <c r="W231">
        <f t="shared" si="9"/>
        <v>10.565423491822468</v>
      </c>
      <c r="X231">
        <v>233</v>
      </c>
    </row>
    <row r="232" spans="23:24" ht="15">
      <c r="W232">
        <f t="shared" si="9"/>
        <v>10.589032193808949</v>
      </c>
      <c r="X232">
        <v>234</v>
      </c>
    </row>
    <row r="233" spans="23:24" ht="15">
      <c r="W233">
        <f t="shared" si="9"/>
        <v>10.612588599693693</v>
      </c>
      <c r="X233">
        <v>235</v>
      </c>
    </row>
    <row r="234" spans="23:24" ht="15">
      <c r="W234">
        <f t="shared" si="9"/>
        <v>10.63609305417701</v>
      </c>
      <c r="X234">
        <v>236</v>
      </c>
    </row>
    <row r="235" spans="23:24" ht="15">
      <c r="W235">
        <f t="shared" si="9"/>
        <v>10.659545898201547</v>
      </c>
      <c r="X235">
        <v>237</v>
      </c>
    </row>
    <row r="236" spans="23:24" ht="15">
      <c r="W236">
        <f t="shared" si="9"/>
        <v>10.682947469009205</v>
      </c>
      <c r="X236">
        <v>238</v>
      </c>
    </row>
    <row r="237" spans="23:24" ht="15">
      <c r="W237">
        <f t="shared" si="9"/>
        <v>10.706298100196996</v>
      </c>
      <c r="X237">
        <v>239</v>
      </c>
    </row>
    <row r="238" spans="23:24" ht="15">
      <c r="W238">
        <f t="shared" si="9"/>
        <v>10.729598121771767</v>
      </c>
      <c r="X238">
        <v>240</v>
      </c>
    </row>
    <row r="239" spans="23:24" ht="15">
      <c r="W239">
        <f t="shared" si="9"/>
        <v>10.75284786020392</v>
      </c>
      <c r="X239">
        <v>241</v>
      </c>
    </row>
    <row r="240" spans="23:24" ht="15">
      <c r="W240">
        <f aca="true" t="shared" si="10" ref="W240:W303">(X240-1)*SQRT(2*X240)/(2*(X240-1)+1.21*(I$27-1.06))</f>
        <v>10.776047638480094</v>
      </c>
      <c r="X240">
        <v>242</v>
      </c>
    </row>
    <row r="241" spans="23:24" ht="15">
      <c r="W241">
        <f t="shared" si="10"/>
        <v>10.799197776154829</v>
      </c>
      <c r="X241">
        <v>243</v>
      </c>
    </row>
    <row r="242" spans="23:24" ht="15">
      <c r="W242">
        <f t="shared" si="10"/>
        <v>10.822298589401276</v>
      </c>
      <c r="X242">
        <v>244</v>
      </c>
    </row>
    <row r="243" spans="23:24" ht="15">
      <c r="W243">
        <f t="shared" si="10"/>
        <v>10.845350391060922</v>
      </c>
      <c r="X243">
        <v>245</v>
      </c>
    </row>
    <row r="244" spans="23:24" ht="15">
      <c r="W244">
        <f t="shared" si="10"/>
        <v>10.868353490692416</v>
      </c>
      <c r="X244">
        <v>246</v>
      </c>
    </row>
    <row r="245" spans="23:24" ht="15">
      <c r="W245">
        <f t="shared" si="10"/>
        <v>10.891308194619443</v>
      </c>
      <c r="X245">
        <v>247</v>
      </c>
    </row>
    <row r="246" spans="23:24" ht="15">
      <c r="W246">
        <f t="shared" si="10"/>
        <v>10.914214805977737</v>
      </c>
      <c r="X246">
        <v>248</v>
      </c>
    </row>
    <row r="247" spans="23:24" ht="15">
      <c r="W247">
        <f t="shared" si="10"/>
        <v>10.937073624761215</v>
      </c>
      <c r="X247">
        <v>249</v>
      </c>
    </row>
    <row r="248" spans="23:24" ht="15">
      <c r="W248">
        <f t="shared" si="10"/>
        <v>10.959884947867238</v>
      </c>
      <c r="X248">
        <v>250</v>
      </c>
    </row>
    <row r="249" spans="23:24" ht="15">
      <c r="W249">
        <f t="shared" si="10"/>
        <v>10.982649069141056</v>
      </c>
      <c r="X249">
        <v>251</v>
      </c>
    </row>
    <row r="250" spans="23:24" ht="15">
      <c r="W250">
        <f t="shared" si="10"/>
        <v>11.005366279419455</v>
      </c>
      <c r="X250">
        <v>252</v>
      </c>
    </row>
    <row r="251" spans="23:24" ht="15">
      <c r="W251">
        <f t="shared" si="10"/>
        <v>11.028036866573563</v>
      </c>
      <c r="X251">
        <v>253</v>
      </c>
    </row>
    <row r="252" spans="23:24" ht="15">
      <c r="W252">
        <f t="shared" si="10"/>
        <v>11.050661115550922</v>
      </c>
      <c r="X252">
        <v>254</v>
      </c>
    </row>
    <row r="253" spans="23:24" ht="15">
      <c r="W253">
        <f t="shared" si="10"/>
        <v>11.073239308416767</v>
      </c>
      <c r="X253">
        <v>255</v>
      </c>
    </row>
    <row r="254" spans="23:24" ht="15">
      <c r="W254">
        <f t="shared" si="10"/>
        <v>11.095771724394583</v>
      </c>
      <c r="X254">
        <v>256</v>
      </c>
    </row>
    <row r="255" spans="23:24" ht="15">
      <c r="W255">
        <f t="shared" si="10"/>
        <v>11.118258639905905</v>
      </c>
      <c r="X255">
        <v>257</v>
      </c>
    </row>
    <row r="256" spans="23:24" ht="15">
      <c r="W256">
        <f t="shared" si="10"/>
        <v>11.14070032860944</v>
      </c>
      <c r="X256">
        <v>258</v>
      </c>
    </row>
    <row r="257" spans="23:24" ht="15">
      <c r="W257">
        <f t="shared" si="10"/>
        <v>11.163097061439471</v>
      </c>
      <c r="X257">
        <v>259</v>
      </c>
    </row>
    <row r="258" spans="23:24" ht="15">
      <c r="W258">
        <f t="shared" si="10"/>
        <v>11.185449106643567</v>
      </c>
      <c r="X258">
        <v>260</v>
      </c>
    </row>
    <row r="259" spans="23:24" ht="15">
      <c r="W259">
        <f t="shared" si="10"/>
        <v>11.207756729819662</v>
      </c>
      <c r="X259">
        <v>261</v>
      </c>
    </row>
    <row r="260" spans="23:24" ht="15">
      <c r="W260">
        <f t="shared" si="10"/>
        <v>11.230020193952441</v>
      </c>
      <c r="X260">
        <v>262</v>
      </c>
    </row>
    <row r="261" spans="23:24" ht="15">
      <c r="W261">
        <f t="shared" si="10"/>
        <v>11.252239759449122</v>
      </c>
      <c r="X261">
        <v>263</v>
      </c>
    </row>
    <row r="262" spans="23:24" ht="15">
      <c r="W262">
        <f t="shared" si="10"/>
        <v>11.274415684174581</v>
      </c>
      <c r="X262">
        <v>264</v>
      </c>
    </row>
    <row r="263" spans="23:24" ht="15">
      <c r="W263">
        <f t="shared" si="10"/>
        <v>11.296548223485887</v>
      </c>
      <c r="X263">
        <v>265</v>
      </c>
    </row>
    <row r="264" spans="23:24" ht="15">
      <c r="W264">
        <f t="shared" si="10"/>
        <v>11.318637630266238</v>
      </c>
      <c r="X264">
        <v>266</v>
      </c>
    </row>
    <row r="265" spans="23:24" ht="15">
      <c r="W265">
        <f t="shared" si="10"/>
        <v>11.340684154958284</v>
      </c>
      <c r="X265">
        <v>267</v>
      </c>
    </row>
    <row r="266" spans="23:24" ht="15">
      <c r="W266">
        <f t="shared" si="10"/>
        <v>11.362688045596911</v>
      </c>
      <c r="X266">
        <v>268</v>
      </c>
    </row>
    <row r="267" spans="23:24" ht="15">
      <c r="W267">
        <f t="shared" si="10"/>
        <v>11.384649547841445</v>
      </c>
      <c r="X267">
        <v>269</v>
      </c>
    </row>
    <row r="268" spans="23:24" ht="15">
      <c r="W268">
        <f t="shared" si="10"/>
        <v>11.406568905007292</v>
      </c>
      <c r="X268">
        <v>270</v>
      </c>
    </row>
    <row r="269" spans="23:24" ht="15">
      <c r="W269">
        <f t="shared" si="10"/>
        <v>11.428446358097075</v>
      </c>
      <c r="X269">
        <v>271</v>
      </c>
    </row>
    <row r="270" spans="23:24" ht="15">
      <c r="W270">
        <f t="shared" si="10"/>
        <v>11.450282145831208</v>
      </c>
      <c r="X270">
        <v>272</v>
      </c>
    </row>
    <row r="271" spans="23:24" ht="15">
      <c r="W271">
        <f t="shared" si="10"/>
        <v>11.472076504677974</v>
      </c>
      <c r="X271">
        <v>273</v>
      </c>
    </row>
    <row r="272" spans="23:24" ht="15">
      <c r="W272">
        <f t="shared" si="10"/>
        <v>11.493829668883075</v>
      </c>
      <c r="X272">
        <v>274</v>
      </c>
    </row>
    <row r="273" spans="23:24" ht="15">
      <c r="W273">
        <f t="shared" si="10"/>
        <v>11.515541870498726</v>
      </c>
      <c r="X273">
        <v>275</v>
      </c>
    </row>
    <row r="274" spans="23:24" ht="15">
      <c r="W274">
        <f t="shared" si="10"/>
        <v>11.537213339412212</v>
      </c>
      <c r="X274">
        <v>276</v>
      </c>
    </row>
    <row r="275" spans="23:24" ht="15">
      <c r="W275">
        <f t="shared" si="10"/>
        <v>11.55884430337401</v>
      </c>
      <c r="X275">
        <v>277</v>
      </c>
    </row>
    <row r="276" spans="23:24" ht="15">
      <c r="W276">
        <f t="shared" si="10"/>
        <v>11.580434988025425</v>
      </c>
      <c r="X276">
        <v>278</v>
      </c>
    </row>
    <row r="277" spans="23:24" ht="15">
      <c r="W277">
        <f t="shared" si="10"/>
        <v>11.601985616925768</v>
      </c>
      <c r="X277">
        <v>279</v>
      </c>
    </row>
    <row r="278" spans="23:24" ht="15">
      <c r="W278">
        <f t="shared" si="10"/>
        <v>11.623496411579099</v>
      </c>
      <c r="X278">
        <v>280</v>
      </c>
    </row>
    <row r="279" spans="23:24" ht="15">
      <c r="W279">
        <f t="shared" si="10"/>
        <v>11.644967591460514</v>
      </c>
      <c r="X279">
        <v>281</v>
      </c>
    </row>
    <row r="280" spans="23:24" ht="15">
      <c r="W280">
        <f t="shared" si="10"/>
        <v>11.666399374042024</v>
      </c>
      <c r="X280">
        <v>282</v>
      </c>
    </row>
    <row r="281" spans="23:24" ht="15">
      <c r="W281">
        <f t="shared" si="10"/>
        <v>11.687791974817983</v>
      </c>
      <c r="X281">
        <v>283</v>
      </c>
    </row>
    <row r="282" spans="23:24" ht="15">
      <c r="W282">
        <f t="shared" si="10"/>
        <v>11.709145607330134</v>
      </c>
      <c r="X282">
        <v>284</v>
      </c>
    </row>
    <row r="283" spans="23:24" ht="15">
      <c r="W283">
        <f t="shared" si="10"/>
        <v>11.730460483192228</v>
      </c>
      <c r="X283">
        <v>285</v>
      </c>
    </row>
    <row r="284" spans="23:24" ht="15">
      <c r="W284">
        <f t="shared" si="10"/>
        <v>11.75173681211425</v>
      </c>
      <c r="X284">
        <v>286</v>
      </c>
    </row>
    <row r="285" spans="23:24" ht="15">
      <c r="W285">
        <f t="shared" si="10"/>
        <v>11.772974801926269</v>
      </c>
      <c r="X285">
        <v>287</v>
      </c>
    </row>
    <row r="286" spans="23:24" ht="15">
      <c r="W286">
        <f t="shared" si="10"/>
        <v>11.794174658601888</v>
      </c>
      <c r="X286">
        <v>288</v>
      </c>
    </row>
    <row r="287" spans="23:24" ht="15">
      <c r="W287">
        <f t="shared" si="10"/>
        <v>11.815336586281328</v>
      </c>
      <c r="X287">
        <v>289</v>
      </c>
    </row>
    <row r="288" spans="23:24" ht="15">
      <c r="W288">
        <f t="shared" si="10"/>
        <v>11.836460787294152</v>
      </c>
      <c r="X288">
        <v>290</v>
      </c>
    </row>
    <row r="289" spans="23:24" ht="15">
      <c r="W289">
        <f t="shared" si="10"/>
        <v>11.85754746218161</v>
      </c>
      <c r="X289">
        <v>291</v>
      </c>
    </row>
    <row r="290" spans="23:24" ht="15">
      <c r="W290">
        <f t="shared" si="10"/>
        <v>11.878596809718658</v>
      </c>
      <c r="X290">
        <v>292</v>
      </c>
    </row>
    <row r="291" spans="23:24" ht="15">
      <c r="W291">
        <f t="shared" si="10"/>
        <v>11.899609026935599</v>
      </c>
      <c r="X291">
        <v>293</v>
      </c>
    </row>
    <row r="292" spans="23:24" ht="15">
      <c r="W292">
        <f t="shared" si="10"/>
        <v>11.920584309139409</v>
      </c>
      <c r="X292">
        <v>294</v>
      </c>
    </row>
    <row r="293" spans="23:24" ht="15">
      <c r="W293">
        <f t="shared" si="10"/>
        <v>11.941522849934735</v>
      </c>
      <c r="X293">
        <v>295</v>
      </c>
    </row>
    <row r="294" spans="23:24" ht="15">
      <c r="W294">
        <f t="shared" si="10"/>
        <v>11.96242484124453</v>
      </c>
      <c r="X294">
        <v>296</v>
      </c>
    </row>
    <row r="295" spans="23:24" ht="15">
      <c r="W295">
        <f t="shared" si="10"/>
        <v>11.983290473330406</v>
      </c>
      <c r="X295">
        <v>297</v>
      </c>
    </row>
    <row r="296" spans="23:24" ht="15">
      <c r="W296">
        <f t="shared" si="10"/>
        <v>12.004119934812643</v>
      </c>
      <c r="X296">
        <v>298</v>
      </c>
    </row>
    <row r="297" spans="23:24" ht="15">
      <c r="W297">
        <f t="shared" si="10"/>
        <v>12.02491341268993</v>
      </c>
      <c r="X297">
        <v>299</v>
      </c>
    </row>
    <row r="298" spans="23:24" ht="15">
      <c r="W298">
        <f t="shared" si="10"/>
        <v>12.045671092358745</v>
      </c>
      <c r="X298">
        <v>300</v>
      </c>
    </row>
    <row r="299" spans="23:24" ht="15">
      <c r="W299">
        <f t="shared" si="10"/>
        <v>12.066393157632492</v>
      </c>
      <c r="X299">
        <v>301</v>
      </c>
    </row>
    <row r="300" spans="23:24" ht="15">
      <c r="W300">
        <f t="shared" si="10"/>
        <v>12.087079790760312</v>
      </c>
      <c r="X300">
        <v>302</v>
      </c>
    </row>
    <row r="301" spans="23:24" ht="15">
      <c r="W301">
        <f t="shared" si="10"/>
        <v>12.107731172445622</v>
      </c>
      <c r="X301">
        <v>303</v>
      </c>
    </row>
    <row r="302" spans="23:24" ht="15">
      <c r="W302">
        <f t="shared" si="10"/>
        <v>12.128347481864376</v>
      </c>
      <c r="X302">
        <v>304</v>
      </c>
    </row>
    <row r="303" spans="23:24" ht="15">
      <c r="W303">
        <f t="shared" si="10"/>
        <v>12.14892889668304</v>
      </c>
      <c r="X303">
        <v>305</v>
      </c>
    </row>
    <row r="304" spans="23:24" ht="15">
      <c r="W304">
        <f aca="true" t="shared" si="11" ref="W304:W367">(X304-1)*SQRT(2*X304)/(2*(X304-1)+1.21*(I$27-1.06))</f>
        <v>12.1694755930763</v>
      </c>
      <c r="X304">
        <v>306</v>
      </c>
    </row>
    <row r="305" spans="23:24" ht="15">
      <c r="W305">
        <f t="shared" si="11"/>
        <v>12.189987745744508</v>
      </c>
      <c r="X305">
        <v>307</v>
      </c>
    </row>
    <row r="306" spans="23:24" ht="15">
      <c r="W306">
        <f t="shared" si="11"/>
        <v>12.210465527930863</v>
      </c>
      <c r="X306">
        <v>308</v>
      </c>
    </row>
    <row r="307" spans="23:24" ht="15">
      <c r="W307">
        <f t="shared" si="11"/>
        <v>12.230909111438335</v>
      </c>
      <c r="X307">
        <v>309</v>
      </c>
    </row>
    <row r="308" spans="23:24" ht="15">
      <c r="W308">
        <f t="shared" si="11"/>
        <v>12.251318666646348</v>
      </c>
      <c r="X308">
        <v>310</v>
      </c>
    </row>
    <row r="309" spans="23:24" ht="15">
      <c r="W309">
        <f t="shared" si="11"/>
        <v>12.2716943625272</v>
      </c>
      <c r="X309">
        <v>311</v>
      </c>
    </row>
    <row r="310" spans="23:24" ht="15">
      <c r="W310">
        <f t="shared" si="11"/>
        <v>12.292036366662249</v>
      </c>
      <c r="X310">
        <v>312</v>
      </c>
    </row>
    <row r="311" spans="23:24" ht="15">
      <c r="W311">
        <f t="shared" si="11"/>
        <v>12.312344845257861</v>
      </c>
      <c r="X311">
        <v>313</v>
      </c>
    </row>
    <row r="312" spans="23:24" ht="15">
      <c r="W312">
        <f t="shared" si="11"/>
        <v>12.332619963161129</v>
      </c>
      <c r="X312">
        <v>314</v>
      </c>
    </row>
    <row r="313" spans="23:24" ht="15">
      <c r="W313">
        <f t="shared" si="11"/>
        <v>12.352861883875343</v>
      </c>
      <c r="X313">
        <v>315</v>
      </c>
    </row>
    <row r="314" spans="23:24" ht="15">
      <c r="W314">
        <f t="shared" si="11"/>
        <v>12.37307076957527</v>
      </c>
      <c r="X314">
        <v>316</v>
      </c>
    </row>
    <row r="315" spans="23:24" ht="15">
      <c r="W315">
        <f t="shared" si="11"/>
        <v>12.39324678112216</v>
      </c>
      <c r="X315">
        <v>317</v>
      </c>
    </row>
    <row r="316" spans="23:24" ht="15">
      <c r="W316">
        <f t="shared" si="11"/>
        <v>12.41339007807859</v>
      </c>
      <c r="X316">
        <v>318</v>
      </c>
    </row>
    <row r="317" spans="23:24" ht="15">
      <c r="W317">
        <f t="shared" si="11"/>
        <v>12.433500818723061</v>
      </c>
      <c r="X317">
        <v>319</v>
      </c>
    </row>
    <row r="318" spans="23:24" ht="15">
      <c r="W318">
        <f t="shared" si="11"/>
        <v>12.453579160064384</v>
      </c>
      <c r="X318">
        <v>320</v>
      </c>
    </row>
    <row r="319" spans="23:24" ht="15">
      <c r="W319">
        <f t="shared" si="11"/>
        <v>12.473625257855883</v>
      </c>
      <c r="X319">
        <v>321</v>
      </c>
    </row>
    <row r="320" spans="23:24" ht="15">
      <c r="W320">
        <f t="shared" si="11"/>
        <v>12.493639266609364</v>
      </c>
      <c r="X320">
        <v>322</v>
      </c>
    </row>
    <row r="321" spans="23:24" ht="15">
      <c r="W321">
        <f t="shared" si="11"/>
        <v>12.513621339608918</v>
      </c>
      <c r="X321">
        <v>323</v>
      </c>
    </row>
    <row r="322" spans="23:24" ht="15">
      <c r="W322">
        <f t="shared" si="11"/>
        <v>12.533571628924493</v>
      </c>
      <c r="X322">
        <v>324</v>
      </c>
    </row>
    <row r="323" spans="23:24" ht="15">
      <c r="W323">
        <f t="shared" si="11"/>
        <v>12.553490285425303</v>
      </c>
      <c r="X323">
        <v>325</v>
      </c>
    </row>
    <row r="324" spans="23:24" ht="15">
      <c r="W324">
        <f t="shared" si="11"/>
        <v>12.573377458793038</v>
      </c>
      <c r="X324">
        <v>326</v>
      </c>
    </row>
    <row r="325" spans="23:24" ht="15">
      <c r="W325">
        <f t="shared" si="11"/>
        <v>12.593233297534876</v>
      </c>
      <c r="X325">
        <v>327</v>
      </c>
    </row>
    <row r="326" spans="23:24" ht="15">
      <c r="W326">
        <f t="shared" si="11"/>
        <v>12.613057948996333</v>
      </c>
      <c r="X326">
        <v>328</v>
      </c>
    </row>
    <row r="327" spans="23:24" ht="15">
      <c r="W327">
        <f t="shared" si="11"/>
        <v>12.632851559373918</v>
      </c>
      <c r="X327">
        <v>329</v>
      </c>
    </row>
    <row r="328" spans="23:24" ht="15">
      <c r="W328">
        <f t="shared" si="11"/>
        <v>12.652614273727615</v>
      </c>
      <c r="X328">
        <v>330</v>
      </c>
    </row>
    <row r="329" spans="23:24" ht="15">
      <c r="W329">
        <f t="shared" si="11"/>
        <v>12.672346235993192</v>
      </c>
      <c r="X329">
        <v>331</v>
      </c>
    </row>
    <row r="330" spans="23:24" ht="15">
      <c r="W330">
        <f t="shared" si="11"/>
        <v>12.692047588994354</v>
      </c>
      <c r="X330">
        <v>332</v>
      </c>
    </row>
    <row r="331" spans="23:24" ht="15">
      <c r="W331">
        <f t="shared" si="11"/>
        <v>12.71171847445469</v>
      </c>
      <c r="X331">
        <v>333</v>
      </c>
    </row>
    <row r="332" spans="23:24" ht="15">
      <c r="W332">
        <f t="shared" si="11"/>
        <v>12.731359033009502</v>
      </c>
      <c r="X332">
        <v>334</v>
      </c>
    </row>
    <row r="333" spans="23:24" ht="15">
      <c r="W333">
        <f t="shared" si="11"/>
        <v>12.750969404217441</v>
      </c>
      <c r="X333">
        <v>335</v>
      </c>
    </row>
    <row r="334" spans="23:24" ht="15">
      <c r="W334">
        <f t="shared" si="11"/>
        <v>12.77054972657199</v>
      </c>
      <c r="X334">
        <v>336</v>
      </c>
    </row>
    <row r="335" spans="23:24" ht="15">
      <c r="W335">
        <f t="shared" si="11"/>
        <v>12.790100137512791</v>
      </c>
      <c r="X335">
        <v>337</v>
      </c>
    </row>
    <row r="336" spans="23:24" ht="15">
      <c r="W336">
        <f t="shared" si="11"/>
        <v>12.809620773436825</v>
      </c>
      <c r="X336">
        <v>338</v>
      </c>
    </row>
    <row r="337" spans="23:24" ht="15">
      <c r="W337">
        <f t="shared" si="11"/>
        <v>12.829111769709431</v>
      </c>
      <c r="X337">
        <v>339</v>
      </c>
    </row>
    <row r="338" spans="23:24" ht="15">
      <c r="W338">
        <f t="shared" si="11"/>
        <v>12.848573260675183</v>
      </c>
      <c r="X338">
        <v>340</v>
      </c>
    </row>
    <row r="339" spans="23:24" ht="15">
      <c r="W339">
        <f t="shared" si="11"/>
        <v>12.8680053796686</v>
      </c>
      <c r="X339">
        <v>341</v>
      </c>
    </row>
    <row r="340" spans="23:24" ht="15">
      <c r="W340">
        <f t="shared" si="11"/>
        <v>12.887408259024758</v>
      </c>
      <c r="X340">
        <v>342</v>
      </c>
    </row>
    <row r="341" spans="23:24" ht="15">
      <c r="W341">
        <f t="shared" si="11"/>
        <v>12.906782030089703</v>
      </c>
      <c r="X341">
        <v>343</v>
      </c>
    </row>
    <row r="342" spans="23:24" ht="15">
      <c r="W342">
        <f t="shared" si="11"/>
        <v>12.926126823230767</v>
      </c>
      <c r="X342">
        <v>344</v>
      </c>
    </row>
    <row r="343" spans="23:24" ht="15">
      <c r="W343">
        <f t="shared" si="11"/>
        <v>12.945442767846723</v>
      </c>
      <c r="X343">
        <v>345</v>
      </c>
    </row>
    <row r="344" spans="23:24" ht="15">
      <c r="W344">
        <f t="shared" si="11"/>
        <v>12.964729992377823</v>
      </c>
      <c r="X344">
        <v>346</v>
      </c>
    </row>
    <row r="345" spans="23:24" ht="15">
      <c r="W345">
        <f t="shared" si="11"/>
        <v>12.983988624315677</v>
      </c>
      <c r="X345">
        <v>347</v>
      </c>
    </row>
    <row r="346" spans="23:24" ht="15">
      <c r="W346">
        <f t="shared" si="11"/>
        <v>13.00321879021304</v>
      </c>
      <c r="X346">
        <v>348</v>
      </c>
    </row>
    <row r="347" spans="23:24" ht="15">
      <c r="W347">
        <f t="shared" si="11"/>
        <v>13.02242061569343</v>
      </c>
      <c r="X347">
        <v>349</v>
      </c>
    </row>
    <row r="348" spans="23:24" ht="15">
      <c r="W348">
        <f t="shared" si="11"/>
        <v>13.041594225460644</v>
      </c>
      <c r="X348">
        <v>350</v>
      </c>
    </row>
    <row r="349" spans="23:24" ht="15">
      <c r="W349">
        <f t="shared" si="11"/>
        <v>13.060739743308142</v>
      </c>
      <c r="X349">
        <v>351</v>
      </c>
    </row>
    <row r="350" spans="23:24" ht="15">
      <c r="W350">
        <f t="shared" si="11"/>
        <v>13.079857292128313</v>
      </c>
      <c r="X350">
        <v>352</v>
      </c>
    </row>
    <row r="351" spans="23:24" ht="15">
      <c r="W351">
        <f t="shared" si="11"/>
        <v>13.098946993921611</v>
      </c>
      <c r="X351">
        <v>353</v>
      </c>
    </row>
    <row r="352" spans="23:24" ht="15">
      <c r="W352">
        <f t="shared" si="11"/>
        <v>13.118008969805578</v>
      </c>
      <c r="X352">
        <v>354</v>
      </c>
    </row>
    <row r="353" spans="23:24" ht="15">
      <c r="W353">
        <f t="shared" si="11"/>
        <v>13.137043340023755</v>
      </c>
      <c r="X353">
        <v>355</v>
      </c>
    </row>
    <row r="354" spans="23:24" ht="15">
      <c r="W354">
        <f t="shared" si="11"/>
        <v>13.156050223954468</v>
      </c>
      <c r="X354">
        <v>356</v>
      </c>
    </row>
    <row r="355" spans="23:24" ht="15">
      <c r="W355">
        <f t="shared" si="11"/>
        <v>13.17502974011951</v>
      </c>
      <c r="X355">
        <v>357</v>
      </c>
    </row>
    <row r="356" spans="23:24" ht="15">
      <c r="W356">
        <f t="shared" si="11"/>
        <v>13.193982006192703</v>
      </c>
      <c r="X356">
        <v>358</v>
      </c>
    </row>
    <row r="357" spans="23:24" ht="15">
      <c r="W357">
        <f t="shared" si="11"/>
        <v>13.21290713900836</v>
      </c>
      <c r="X357">
        <v>359</v>
      </c>
    </row>
    <row r="358" spans="23:24" ht="15">
      <c r="W358">
        <f t="shared" si="11"/>
        <v>13.231805254569629</v>
      </c>
      <c r="X358">
        <v>360</v>
      </c>
    </row>
    <row r="359" spans="23:24" ht="15">
      <c r="W359">
        <f t="shared" si="11"/>
        <v>13.250676468056735</v>
      </c>
      <c r="X359">
        <v>361</v>
      </c>
    </row>
    <row r="360" spans="23:24" ht="15">
      <c r="W360">
        <f t="shared" si="11"/>
        <v>13.269520893835123</v>
      </c>
      <c r="X360">
        <v>362</v>
      </c>
    </row>
    <row r="361" spans="23:24" ht="15">
      <c r="W361">
        <f t="shared" si="11"/>
        <v>13.28833864546349</v>
      </c>
      <c r="X361">
        <v>363</v>
      </c>
    </row>
    <row r="362" spans="23:24" ht="15">
      <c r="W362">
        <f t="shared" si="11"/>
        <v>13.307129835701716</v>
      </c>
      <c r="X362">
        <v>364</v>
      </c>
    </row>
    <row r="363" spans="23:24" ht="15">
      <c r="W363">
        <f t="shared" si="11"/>
        <v>13.325894576518696</v>
      </c>
      <c r="X363">
        <v>365</v>
      </c>
    </row>
    <row r="364" spans="23:24" ht="15">
      <c r="W364">
        <f t="shared" si="11"/>
        <v>13.344632979100084</v>
      </c>
      <c r="X364">
        <v>366</v>
      </c>
    </row>
    <row r="365" spans="23:24" ht="15">
      <c r="W365">
        <f t="shared" si="11"/>
        <v>13.363345153855922</v>
      </c>
      <c r="X365">
        <v>367</v>
      </c>
    </row>
    <row r="366" spans="23:24" ht="15">
      <c r="W366">
        <f t="shared" si="11"/>
        <v>13.38203121042819</v>
      </c>
      <c r="X366">
        <v>368</v>
      </c>
    </row>
    <row r="367" spans="23:24" ht="15">
      <c r="W367">
        <f t="shared" si="11"/>
        <v>13.400691257698247</v>
      </c>
      <c r="X367">
        <v>369</v>
      </c>
    </row>
    <row r="368" spans="23:24" ht="15">
      <c r="W368">
        <f aca="true" t="shared" si="12" ref="W368:W431">(X368-1)*SQRT(2*X368)/(2*(X368-1)+1.21*(I$27-1.06))</f>
        <v>13.419325403794197</v>
      </c>
      <c r="X368">
        <v>370</v>
      </c>
    </row>
    <row r="369" spans="23:24" ht="15">
      <c r="W369">
        <f t="shared" si="12"/>
        <v>13.437933756098134</v>
      </c>
      <c r="X369">
        <v>371</v>
      </c>
    </row>
    <row r="370" spans="23:24" ht="15">
      <c r="W370">
        <f t="shared" si="12"/>
        <v>13.456516421253356</v>
      </c>
      <c r="X370">
        <v>372</v>
      </c>
    </row>
    <row r="371" spans="23:24" ht="15">
      <c r="W371">
        <f t="shared" si="12"/>
        <v>13.47507350517141</v>
      </c>
      <c r="X371">
        <v>373</v>
      </c>
    </row>
    <row r="372" spans="23:24" ht="15">
      <c r="W372">
        <f t="shared" si="12"/>
        <v>13.493605113039116</v>
      </c>
      <c r="X372">
        <v>374</v>
      </c>
    </row>
    <row r="373" spans="23:24" ht="15">
      <c r="W373">
        <f t="shared" si="12"/>
        <v>13.512111349325481</v>
      </c>
      <c r="X373">
        <v>375</v>
      </c>
    </row>
    <row r="374" spans="23:24" ht="15">
      <c r="W374">
        <f t="shared" si="12"/>
        <v>13.530592317788512</v>
      </c>
      <c r="X374">
        <v>376</v>
      </c>
    </row>
    <row r="375" spans="23:24" ht="15">
      <c r="W375">
        <f t="shared" si="12"/>
        <v>13.54904812148199</v>
      </c>
      <c r="X375">
        <v>377</v>
      </c>
    </row>
    <row r="376" spans="23:24" ht="15">
      <c r="W376">
        <f t="shared" si="12"/>
        <v>13.567478862762103</v>
      </c>
      <c r="X376">
        <v>378</v>
      </c>
    </row>
    <row r="377" spans="23:24" ht="15">
      <c r="W377">
        <f t="shared" si="12"/>
        <v>13.58588464329406</v>
      </c>
      <c r="X377">
        <v>379</v>
      </c>
    </row>
    <row r="378" spans="23:24" ht="15">
      <c r="W378">
        <f t="shared" si="12"/>
        <v>13.604265564058574</v>
      </c>
      <c r="X378">
        <v>380</v>
      </c>
    </row>
    <row r="379" spans="23:24" ht="15">
      <c r="W379">
        <f t="shared" si="12"/>
        <v>13.622621725358295</v>
      </c>
      <c r="X379">
        <v>381</v>
      </c>
    </row>
    <row r="380" spans="23:24" ht="15">
      <c r="W380">
        <f t="shared" si="12"/>
        <v>13.640953226824168</v>
      </c>
      <c r="X380">
        <v>382</v>
      </c>
    </row>
    <row r="381" spans="23:24" ht="15">
      <c r="W381">
        <f t="shared" si="12"/>
        <v>13.659260167421683</v>
      </c>
      <c r="X381">
        <v>383</v>
      </c>
    </row>
    <row r="382" spans="23:24" ht="15">
      <c r="W382">
        <f t="shared" si="12"/>
        <v>13.677542645457091</v>
      </c>
      <c r="X382">
        <v>384</v>
      </c>
    </row>
    <row r="383" spans="23:24" ht="15">
      <c r="W383">
        <f t="shared" si="12"/>
        <v>13.695800758583532</v>
      </c>
      <c r="X383">
        <v>385</v>
      </c>
    </row>
    <row r="384" spans="23:24" ht="15">
      <c r="W384">
        <f t="shared" si="12"/>
        <v>13.714034603807065</v>
      </c>
      <c r="X384">
        <v>386</v>
      </c>
    </row>
    <row r="385" spans="23:24" ht="15">
      <c r="W385">
        <f t="shared" si="12"/>
        <v>13.73224427749266</v>
      </c>
      <c r="X385">
        <v>387</v>
      </c>
    </row>
    <row r="386" spans="23:24" ht="15">
      <c r="W386">
        <f t="shared" si="12"/>
        <v>13.75042987537011</v>
      </c>
      <c r="X386">
        <v>388</v>
      </c>
    </row>
    <row r="387" spans="23:24" ht="15">
      <c r="W387">
        <f t="shared" si="12"/>
        <v>13.768591492539855</v>
      </c>
      <c r="X387">
        <v>389</v>
      </c>
    </row>
    <row r="388" spans="23:24" ht="15">
      <c r="W388">
        <f t="shared" si="12"/>
        <v>13.786729223478774</v>
      </c>
      <c r="X388">
        <v>390</v>
      </c>
    </row>
    <row r="389" spans="23:24" ht="15">
      <c r="W389">
        <f t="shared" si="12"/>
        <v>13.804843162045861</v>
      </c>
      <c r="X389">
        <v>391</v>
      </c>
    </row>
    <row r="390" spans="23:24" ht="15">
      <c r="W390">
        <f t="shared" si="12"/>
        <v>13.82293340148788</v>
      </c>
      <c r="X390">
        <v>392</v>
      </c>
    </row>
    <row r="391" spans="23:24" ht="15">
      <c r="W391">
        <f t="shared" si="12"/>
        <v>13.841000034444926</v>
      </c>
      <c r="X391">
        <v>393</v>
      </c>
    </row>
    <row r="392" spans="23:24" ht="15">
      <c r="W392">
        <f t="shared" si="12"/>
        <v>13.859043152955927</v>
      </c>
      <c r="X392">
        <v>394</v>
      </c>
    </row>
    <row r="393" spans="23:24" ht="15">
      <c r="W393">
        <f t="shared" si="12"/>
        <v>13.877062848464092</v>
      </c>
      <c r="X393">
        <v>395</v>
      </c>
    </row>
    <row r="394" spans="23:24" ht="15">
      <c r="W394">
        <f t="shared" si="12"/>
        <v>13.895059211822286</v>
      </c>
      <c r="X394">
        <v>396</v>
      </c>
    </row>
    <row r="395" spans="23:24" ht="15">
      <c r="W395">
        <f t="shared" si="12"/>
        <v>13.913032333298343</v>
      </c>
      <c r="X395">
        <v>397</v>
      </c>
    </row>
    <row r="396" spans="23:24" ht="15">
      <c r="W396">
        <f t="shared" si="12"/>
        <v>13.930982302580313</v>
      </c>
      <c r="X396">
        <v>398</v>
      </c>
    </row>
    <row r="397" spans="23:24" ht="15">
      <c r="W397">
        <f t="shared" si="12"/>
        <v>13.948909208781679</v>
      </c>
      <c r="X397">
        <v>399</v>
      </c>
    </row>
    <row r="398" spans="23:24" ht="15">
      <c r="W398">
        <f t="shared" si="12"/>
        <v>13.966813140446456</v>
      </c>
      <c r="X398">
        <v>400</v>
      </c>
    </row>
    <row r="399" spans="23:24" ht="15">
      <c r="W399">
        <f t="shared" si="12"/>
        <v>13.984694185554304</v>
      </c>
      <c r="X399">
        <v>401</v>
      </c>
    </row>
    <row r="400" spans="23:24" ht="15">
      <c r="W400">
        <f t="shared" si="12"/>
        <v>14.002552431525515</v>
      </c>
      <c r="X400">
        <v>402</v>
      </c>
    </row>
    <row r="401" spans="23:24" ht="15">
      <c r="W401">
        <f t="shared" si="12"/>
        <v>14.020387965225988</v>
      </c>
      <c r="X401">
        <v>403</v>
      </c>
    </row>
    <row r="402" spans="23:24" ht="15">
      <c r="W402">
        <f t="shared" si="12"/>
        <v>14.038200872972132</v>
      </c>
      <c r="X402">
        <v>404</v>
      </c>
    </row>
    <row r="403" spans="23:24" ht="15">
      <c r="W403">
        <f t="shared" si="12"/>
        <v>14.055991240535706</v>
      </c>
      <c r="X403">
        <v>405</v>
      </c>
    </row>
    <row r="404" spans="23:24" ht="15">
      <c r="W404">
        <f t="shared" si="12"/>
        <v>14.073759153148625</v>
      </c>
      <c r="X404">
        <v>406</v>
      </c>
    </row>
    <row r="405" spans="23:24" ht="15">
      <c r="W405">
        <f t="shared" si="12"/>
        <v>14.09150469550769</v>
      </c>
      <c r="X405">
        <v>407</v>
      </c>
    </row>
    <row r="406" spans="23:24" ht="15">
      <c r="W406">
        <f t="shared" si="12"/>
        <v>14.10922795177927</v>
      </c>
      <c r="X406">
        <v>408</v>
      </c>
    </row>
    <row r="407" spans="23:24" ht="15">
      <c r="W407">
        <f t="shared" si="12"/>
        <v>14.126929005603948</v>
      </c>
      <c r="X407">
        <v>409</v>
      </c>
    </row>
    <row r="408" spans="23:24" ht="15">
      <c r="W408">
        <f t="shared" si="12"/>
        <v>14.144607940101102</v>
      </c>
      <c r="X408">
        <v>410</v>
      </c>
    </row>
    <row r="409" spans="23:24" ht="15">
      <c r="W409">
        <f t="shared" si="12"/>
        <v>14.162264837873419</v>
      </c>
      <c r="X409">
        <v>411</v>
      </c>
    </row>
    <row r="410" spans="23:24" ht="15">
      <c r="W410">
        <f t="shared" si="12"/>
        <v>14.179899781011393</v>
      </c>
      <c r="X410">
        <v>412</v>
      </c>
    </row>
    <row r="411" spans="23:24" ht="15">
      <c r="W411">
        <f t="shared" si="12"/>
        <v>14.197512851097748</v>
      </c>
      <c r="X411">
        <v>413</v>
      </c>
    </row>
    <row r="412" spans="23:24" ht="15">
      <c r="W412">
        <f t="shared" si="12"/>
        <v>14.215104129211811</v>
      </c>
      <c r="X412">
        <v>414</v>
      </c>
    </row>
    <row r="413" spans="23:24" ht="15">
      <c r="W413">
        <f t="shared" si="12"/>
        <v>14.232673695933865</v>
      </c>
      <c r="X413">
        <v>415</v>
      </c>
    </row>
    <row r="414" spans="23:24" ht="15">
      <c r="W414">
        <f t="shared" si="12"/>
        <v>14.250221631349417</v>
      </c>
      <c r="X414">
        <v>416</v>
      </c>
    </row>
    <row r="415" spans="23:24" ht="15">
      <c r="W415">
        <f t="shared" si="12"/>
        <v>14.267748015053442</v>
      </c>
      <c r="X415">
        <v>417</v>
      </c>
    </row>
    <row r="416" spans="23:24" ht="15">
      <c r="W416">
        <f t="shared" si="12"/>
        <v>14.28525292615457</v>
      </c>
      <c r="X416">
        <v>418</v>
      </c>
    </row>
    <row r="417" spans="23:24" ht="15">
      <c r="W417">
        <f t="shared" si="12"/>
        <v>14.302736443279235</v>
      </c>
      <c r="X417">
        <v>419</v>
      </c>
    </row>
    <row r="418" spans="23:24" ht="15">
      <c r="W418">
        <f t="shared" si="12"/>
        <v>14.320198644575784</v>
      </c>
      <c r="X418">
        <v>420</v>
      </c>
    </row>
    <row r="419" spans="23:24" ht="15">
      <c r="W419">
        <f t="shared" si="12"/>
        <v>14.337639607718511</v>
      </c>
      <c r="X419">
        <v>421</v>
      </c>
    </row>
    <row r="420" spans="23:24" ht="15">
      <c r="W420">
        <f t="shared" si="12"/>
        <v>14.355059409911684</v>
      </c>
      <c r="X420">
        <v>422</v>
      </c>
    </row>
    <row r="421" spans="23:24" ht="15">
      <c r="W421">
        <f t="shared" si="12"/>
        <v>14.372458127893518</v>
      </c>
      <c r="X421">
        <v>423</v>
      </c>
    </row>
    <row r="422" spans="23:24" ht="15">
      <c r="W422">
        <f t="shared" si="12"/>
        <v>14.389835837940083</v>
      </c>
      <c r="X422">
        <v>424</v>
      </c>
    </row>
    <row r="423" spans="23:24" ht="15">
      <c r="W423">
        <f t="shared" si="12"/>
        <v>14.407192615869196</v>
      </c>
      <c r="X423">
        <v>425</v>
      </c>
    </row>
    <row r="424" spans="23:24" ht="15">
      <c r="W424">
        <f t="shared" si="12"/>
        <v>14.424528537044264</v>
      </c>
      <c r="X424">
        <v>426</v>
      </c>
    </row>
    <row r="425" spans="23:24" ht="15">
      <c r="W425">
        <f t="shared" si="12"/>
        <v>14.441843676378083</v>
      </c>
      <c r="X425">
        <v>427</v>
      </c>
    </row>
    <row r="426" spans="23:24" ht="15">
      <c r="W426">
        <f t="shared" si="12"/>
        <v>14.459138108336584</v>
      </c>
      <c r="X426">
        <v>428</v>
      </c>
    </row>
    <row r="427" spans="23:24" ht="15">
      <c r="W427">
        <f t="shared" si="12"/>
        <v>14.476411906942579</v>
      </c>
      <c r="X427">
        <v>429</v>
      </c>
    </row>
    <row r="428" spans="23:24" ht="15">
      <c r="W428">
        <f t="shared" si="12"/>
        <v>14.493665145779408</v>
      </c>
      <c r="X428">
        <v>430</v>
      </c>
    </row>
    <row r="429" spans="23:24" ht="15">
      <c r="W429">
        <f t="shared" si="12"/>
        <v>14.510897897994605</v>
      </c>
      <c r="X429">
        <v>431</v>
      </c>
    </row>
    <row r="430" spans="23:24" ht="15">
      <c r="W430">
        <f t="shared" si="12"/>
        <v>14.528110236303482</v>
      </c>
      <c r="X430">
        <v>432</v>
      </c>
    </row>
    <row r="431" spans="23:24" ht="15">
      <c r="W431">
        <f t="shared" si="12"/>
        <v>14.545302232992702</v>
      </c>
      <c r="X431">
        <v>433</v>
      </c>
    </row>
    <row r="432" spans="23:24" ht="15">
      <c r="W432">
        <f aca="true" t="shared" si="13" ref="W432:W495">(X432-1)*SQRT(2*X432)/(2*(X432-1)+1.21*(I$27-1.06))</f>
        <v>14.562473959923802</v>
      </c>
      <c r="X432">
        <v>434</v>
      </c>
    </row>
    <row r="433" spans="23:24" ht="15">
      <c r="W433">
        <f t="shared" si="13"/>
        <v>14.579625488536676</v>
      </c>
      <c r="X433">
        <v>435</v>
      </c>
    </row>
    <row r="434" spans="23:24" ht="15">
      <c r="W434">
        <f t="shared" si="13"/>
        <v>14.596756889853044</v>
      </c>
      <c r="X434">
        <v>436</v>
      </c>
    </row>
    <row r="435" spans="23:24" ht="15">
      <c r="W435">
        <f t="shared" si="13"/>
        <v>14.613868234479835</v>
      </c>
      <c r="X435">
        <v>437</v>
      </c>
    </row>
    <row r="436" spans="23:24" ht="15">
      <c r="W436">
        <f t="shared" si="13"/>
        <v>14.630959592612605</v>
      </c>
      <c r="X436">
        <v>438</v>
      </c>
    </row>
    <row r="437" spans="23:24" ht="15">
      <c r="W437">
        <f t="shared" si="13"/>
        <v>14.648031034038855</v>
      </c>
      <c r="X437">
        <v>439</v>
      </c>
    </row>
    <row r="438" spans="23:24" ht="15">
      <c r="W438">
        <f t="shared" si="13"/>
        <v>14.665082628141345</v>
      </c>
      <c r="X438">
        <v>440</v>
      </c>
    </row>
    <row r="439" spans="23:24" ht="15">
      <c r="W439">
        <f t="shared" si="13"/>
        <v>14.682114443901382</v>
      </c>
      <c r="X439">
        <v>441</v>
      </c>
    </row>
    <row r="440" spans="23:24" ht="15">
      <c r="W440">
        <f t="shared" si="13"/>
        <v>14.699126549902045</v>
      </c>
      <c r="X440">
        <v>442</v>
      </c>
    </row>
    <row r="441" spans="23:24" ht="15">
      <c r="W441">
        <f t="shared" si="13"/>
        <v>14.716119014331404</v>
      </c>
      <c r="X441">
        <v>443</v>
      </c>
    </row>
    <row r="442" spans="23:24" ht="15">
      <c r="W442">
        <f t="shared" si="13"/>
        <v>14.73309190498569</v>
      </c>
      <c r="X442">
        <v>444</v>
      </c>
    </row>
    <row r="443" spans="23:24" ht="15">
      <c r="W443">
        <f t="shared" si="13"/>
        <v>14.750045289272432</v>
      </c>
      <c r="X443">
        <v>445</v>
      </c>
    </row>
    <row r="444" spans="23:24" ht="15">
      <c r="W444">
        <f t="shared" si="13"/>
        <v>14.766979234213577</v>
      </c>
      <c r="X444">
        <v>446</v>
      </c>
    </row>
    <row r="445" spans="23:24" ht="15">
      <c r="W445">
        <f t="shared" si="13"/>
        <v>14.783893806448567</v>
      </c>
      <c r="X445">
        <v>447</v>
      </c>
    </row>
    <row r="446" spans="23:24" ht="15">
      <c r="W446">
        <f t="shared" si="13"/>
        <v>14.800789072237368</v>
      </c>
      <c r="X446">
        <v>448</v>
      </c>
    </row>
    <row r="447" spans="23:24" ht="15">
      <c r="W447">
        <f t="shared" si="13"/>
        <v>14.81766509746351</v>
      </c>
      <c r="X447">
        <v>449</v>
      </c>
    </row>
    <row r="448" spans="23:24" ht="15">
      <c r="W448">
        <f t="shared" si="13"/>
        <v>14.834521947637054</v>
      </c>
      <c r="X448">
        <v>450</v>
      </c>
    </row>
    <row r="449" spans="23:24" ht="15">
      <c r="W449">
        <f t="shared" si="13"/>
        <v>14.851359687897553</v>
      </c>
      <c r="X449">
        <v>451</v>
      </c>
    </row>
    <row r="450" spans="23:24" ht="15">
      <c r="W450">
        <f t="shared" si="13"/>
        <v>14.868178383016971</v>
      </c>
      <c r="X450">
        <v>452</v>
      </c>
    </row>
    <row r="451" spans="23:24" ht="15">
      <c r="W451">
        <f t="shared" si="13"/>
        <v>14.88497809740259</v>
      </c>
      <c r="X451">
        <v>453</v>
      </c>
    </row>
    <row r="452" spans="23:24" ht="15">
      <c r="W452">
        <f t="shared" si="13"/>
        <v>14.901758895099857</v>
      </c>
      <c r="X452">
        <v>454</v>
      </c>
    </row>
    <row r="453" spans="23:24" ht="15">
      <c r="W453">
        <f t="shared" si="13"/>
        <v>14.91852083979524</v>
      </c>
      <c r="X453">
        <v>455</v>
      </c>
    </row>
    <row r="454" spans="23:24" ht="15">
      <c r="W454">
        <f t="shared" si="13"/>
        <v>14.935263994819016</v>
      </c>
      <c r="X454">
        <v>456</v>
      </c>
    </row>
    <row r="455" spans="23:24" ht="15">
      <c r="W455">
        <f t="shared" si="13"/>
        <v>14.951988423148068</v>
      </c>
      <c r="X455">
        <v>457</v>
      </c>
    </row>
    <row r="456" spans="23:24" ht="15">
      <c r="W456">
        <f t="shared" si="13"/>
        <v>14.968694187408628</v>
      </c>
      <c r="X456">
        <v>458</v>
      </c>
    </row>
    <row r="457" spans="23:24" ht="15">
      <c r="W457">
        <f t="shared" si="13"/>
        <v>14.985381349879006</v>
      </c>
      <c r="X457">
        <v>459</v>
      </c>
    </row>
    <row r="458" spans="23:24" ht="15">
      <c r="W458">
        <f t="shared" si="13"/>
        <v>15.002049972492282</v>
      </c>
      <c r="X458">
        <v>460</v>
      </c>
    </row>
    <row r="459" spans="23:24" ht="15">
      <c r="W459">
        <f t="shared" si="13"/>
        <v>15.018700116838984</v>
      </c>
      <c r="X459">
        <v>461</v>
      </c>
    </row>
    <row r="460" spans="23:24" ht="15">
      <c r="W460">
        <f t="shared" si="13"/>
        <v>15.035331844169724</v>
      </c>
      <c r="X460">
        <v>462</v>
      </c>
    </row>
    <row r="461" spans="23:24" ht="15">
      <c r="W461">
        <f t="shared" si="13"/>
        <v>15.051945215397824</v>
      </c>
      <c r="X461">
        <v>463</v>
      </c>
    </row>
    <row r="462" spans="23:24" ht="15">
      <c r="W462">
        <f t="shared" si="13"/>
        <v>15.0685402911019</v>
      </c>
      <c r="X462">
        <v>464</v>
      </c>
    </row>
    <row r="463" spans="23:24" ht="15">
      <c r="W463">
        <f t="shared" si="13"/>
        <v>15.085117131528436</v>
      </c>
      <c r="X463">
        <v>465</v>
      </c>
    </row>
    <row r="464" spans="23:24" ht="15">
      <c r="W464">
        <f t="shared" si="13"/>
        <v>15.101675796594325</v>
      </c>
      <c r="X464">
        <v>466</v>
      </c>
    </row>
    <row r="465" spans="23:24" ht="15">
      <c r="W465">
        <f t="shared" si="13"/>
        <v>15.11821634588938</v>
      </c>
      <c r="X465">
        <v>467</v>
      </c>
    </row>
    <row r="466" spans="23:24" ht="15">
      <c r="W466">
        <f t="shared" si="13"/>
        <v>15.134738838678823</v>
      </c>
      <c r="X466">
        <v>468</v>
      </c>
    </row>
    <row r="467" spans="23:24" ht="15">
      <c r="W467">
        <f t="shared" si="13"/>
        <v>15.151243333905768</v>
      </c>
      <c r="X467">
        <v>469</v>
      </c>
    </row>
    <row r="468" spans="23:24" ht="15">
      <c r="W468">
        <f t="shared" si="13"/>
        <v>15.167729890193652</v>
      </c>
      <c r="X468">
        <v>470</v>
      </c>
    </row>
    <row r="469" spans="23:24" ht="15">
      <c r="W469">
        <f t="shared" si="13"/>
        <v>15.184198565848654</v>
      </c>
      <c r="X469">
        <v>471</v>
      </c>
    </row>
    <row r="470" spans="23:24" ht="15">
      <c r="W470">
        <f t="shared" si="13"/>
        <v>15.200649418862097</v>
      </c>
      <c r="X470">
        <v>472</v>
      </c>
    </row>
    <row r="471" spans="23:24" ht="15">
      <c r="W471">
        <f t="shared" si="13"/>
        <v>15.217082506912826</v>
      </c>
      <c r="X471">
        <v>473</v>
      </c>
    </row>
    <row r="472" spans="23:24" ht="15">
      <c r="W472">
        <f t="shared" si="13"/>
        <v>15.233497887369534</v>
      </c>
      <c r="X472">
        <v>474</v>
      </c>
    </row>
    <row r="473" spans="23:24" ht="15">
      <c r="W473">
        <f t="shared" si="13"/>
        <v>15.24989561729312</v>
      </c>
      <c r="X473">
        <v>475</v>
      </c>
    </row>
    <row r="474" spans="23:24" ht="15">
      <c r="W474">
        <f t="shared" si="13"/>
        <v>15.266275753438979</v>
      </c>
      <c r="X474">
        <v>476</v>
      </c>
    </row>
    <row r="475" spans="23:24" ht="15">
      <c r="W475">
        <f t="shared" si="13"/>
        <v>15.282638352259285</v>
      </c>
      <c r="X475">
        <v>477</v>
      </c>
    </row>
    <row r="476" spans="23:24" ht="15">
      <c r="W476">
        <f t="shared" si="13"/>
        <v>15.298983469905249</v>
      </c>
      <c r="X476">
        <v>478</v>
      </c>
    </row>
    <row r="477" spans="23:24" ht="15">
      <c r="W477">
        <f t="shared" si="13"/>
        <v>15.315311162229367</v>
      </c>
      <c r="X477">
        <v>479</v>
      </c>
    </row>
    <row r="478" spans="23:24" ht="15">
      <c r="W478">
        <f t="shared" si="13"/>
        <v>15.331621484787638</v>
      </c>
      <c r="X478">
        <v>480</v>
      </c>
    </row>
    <row r="479" spans="23:24" ht="15">
      <c r="W479">
        <f t="shared" si="13"/>
        <v>15.347914492841749</v>
      </c>
      <c r="X479">
        <v>481</v>
      </c>
    </row>
    <row r="480" spans="23:24" ht="15">
      <c r="W480">
        <f t="shared" si="13"/>
        <v>15.364190241361266</v>
      </c>
      <c r="X480">
        <v>482</v>
      </c>
    </row>
    <row r="481" spans="23:24" ht="15">
      <c r="W481">
        <f t="shared" si="13"/>
        <v>15.380448785025777</v>
      </c>
      <c r="X481">
        <v>483</v>
      </c>
    </row>
    <row r="482" spans="23:24" ht="15">
      <c r="W482">
        <f t="shared" si="13"/>
        <v>15.396690178227038</v>
      </c>
      <c r="X482">
        <v>484</v>
      </c>
    </row>
    <row r="483" spans="23:24" ht="15">
      <c r="W483">
        <f t="shared" si="13"/>
        <v>15.412914475071078</v>
      </c>
      <c r="X483">
        <v>485</v>
      </c>
    </row>
    <row r="484" spans="23:24" ht="15">
      <c r="W484">
        <f t="shared" si="13"/>
        <v>15.429121729380306</v>
      </c>
      <c r="X484">
        <v>486</v>
      </c>
    </row>
    <row r="485" spans="23:24" ht="15">
      <c r="W485">
        <f t="shared" si="13"/>
        <v>15.445311994695567</v>
      </c>
      <c r="X485">
        <v>487</v>
      </c>
    </row>
    <row r="486" spans="23:24" ht="15">
      <c r="W486">
        <f t="shared" si="13"/>
        <v>15.461485324278222</v>
      </c>
      <c r="X486">
        <v>488</v>
      </c>
    </row>
    <row r="487" spans="23:24" ht="15">
      <c r="W487">
        <f t="shared" si="13"/>
        <v>15.477641771112168</v>
      </c>
      <c r="X487">
        <v>489</v>
      </c>
    </row>
    <row r="488" spans="23:24" ht="15">
      <c r="W488">
        <f t="shared" si="13"/>
        <v>15.493781387905859</v>
      </c>
      <c r="X488">
        <v>490</v>
      </c>
    </row>
    <row r="489" spans="23:24" ht="15">
      <c r="W489">
        <f t="shared" si="13"/>
        <v>15.509904227094307</v>
      </c>
      <c r="X489">
        <v>491</v>
      </c>
    </row>
    <row r="490" spans="23:24" ht="15">
      <c r="W490">
        <f t="shared" si="13"/>
        <v>15.526010340841061</v>
      </c>
      <c r="X490">
        <v>492</v>
      </c>
    </row>
    <row r="491" spans="23:24" ht="15">
      <c r="W491">
        <f t="shared" si="13"/>
        <v>15.54209978104017</v>
      </c>
      <c r="X491">
        <v>493</v>
      </c>
    </row>
    <row r="492" spans="23:24" ht="15">
      <c r="W492">
        <f t="shared" si="13"/>
        <v>15.558172599318125</v>
      </c>
      <c r="X492">
        <v>494</v>
      </c>
    </row>
    <row r="493" spans="23:24" ht="15">
      <c r="W493">
        <f t="shared" si="13"/>
        <v>15.574228847035783</v>
      </c>
      <c r="X493">
        <v>495</v>
      </c>
    </row>
    <row r="494" spans="23:24" ht="15">
      <c r="W494">
        <f t="shared" si="13"/>
        <v>15.590268575290281</v>
      </c>
      <c r="X494">
        <v>496</v>
      </c>
    </row>
    <row r="495" spans="23:24" ht="15">
      <c r="W495">
        <f t="shared" si="13"/>
        <v>15.60629183491692</v>
      </c>
      <c r="X495">
        <v>497</v>
      </c>
    </row>
    <row r="496" spans="23:24" ht="15">
      <c r="W496">
        <f aca="true" t="shared" si="14" ref="W496:W559">(X496-1)*SQRT(2*X496)/(2*(X496-1)+1.21*(I$27-1.06))</f>
        <v>15.622298676491045</v>
      </c>
      <c r="X496">
        <v>498</v>
      </c>
    </row>
    <row r="497" spans="23:24" ht="15">
      <c r="W497">
        <f t="shared" si="14"/>
        <v>15.638289150329888</v>
      </c>
      <c r="X497">
        <v>499</v>
      </c>
    </row>
    <row r="498" spans="23:24" ht="15">
      <c r="W498">
        <f t="shared" si="14"/>
        <v>15.654263306494421</v>
      </c>
      <c r="X498">
        <v>500</v>
      </c>
    </row>
    <row r="499" spans="23:24" ht="15">
      <c r="W499">
        <f t="shared" si="14"/>
        <v>15.670221194791173</v>
      </c>
      <c r="X499">
        <v>501</v>
      </c>
    </row>
    <row r="500" spans="23:24" ht="15">
      <c r="W500">
        <f t="shared" si="14"/>
        <v>15.686162864774031</v>
      </c>
      <c r="X500">
        <v>502</v>
      </c>
    </row>
    <row r="501" spans="23:24" ht="15">
      <c r="W501">
        <f t="shared" si="14"/>
        <v>15.702088365746032</v>
      </c>
      <c r="X501">
        <v>503</v>
      </c>
    </row>
    <row r="502" spans="23:24" ht="15">
      <c r="W502">
        <f t="shared" si="14"/>
        <v>15.71799774676114</v>
      </c>
      <c r="X502">
        <v>504</v>
      </c>
    </row>
    <row r="503" spans="23:24" ht="15">
      <c r="W503">
        <f t="shared" si="14"/>
        <v>15.733891056625996</v>
      </c>
      <c r="X503">
        <v>505</v>
      </c>
    </row>
    <row r="504" spans="23:24" ht="15">
      <c r="W504">
        <f t="shared" si="14"/>
        <v>15.74976834390166</v>
      </c>
      <c r="X504">
        <v>506</v>
      </c>
    </row>
    <row r="505" spans="23:24" ht="15">
      <c r="W505">
        <f t="shared" si="14"/>
        <v>15.765629656905343</v>
      </c>
      <c r="X505">
        <v>507</v>
      </c>
    </row>
    <row r="506" spans="23:24" ht="15">
      <c r="W506">
        <f t="shared" si="14"/>
        <v>15.781475043712105</v>
      </c>
      <c r="X506">
        <v>508</v>
      </c>
    </row>
    <row r="507" spans="23:24" ht="15">
      <c r="W507">
        <f t="shared" si="14"/>
        <v>15.79730455215656</v>
      </c>
      <c r="X507">
        <v>509</v>
      </c>
    </row>
    <row r="508" spans="23:24" ht="15">
      <c r="W508">
        <f t="shared" si="14"/>
        <v>15.813118229834549</v>
      </c>
      <c r="X508">
        <v>510</v>
      </c>
    </row>
    <row r="509" spans="23:24" ht="15">
      <c r="W509">
        <f t="shared" si="14"/>
        <v>15.828916124104806</v>
      </c>
      <c r="X509">
        <v>511</v>
      </c>
    </row>
    <row r="510" spans="23:24" ht="15">
      <c r="W510">
        <f t="shared" si="14"/>
        <v>15.844698282090603</v>
      </c>
      <c r="X510">
        <v>512</v>
      </c>
    </row>
    <row r="511" spans="23:24" ht="15">
      <c r="W511">
        <f t="shared" si="14"/>
        <v>15.860464750681388</v>
      </c>
      <c r="X511">
        <v>513</v>
      </c>
    </row>
    <row r="512" spans="23:24" ht="15">
      <c r="W512">
        <f t="shared" si="14"/>
        <v>15.876215576534413</v>
      </c>
      <c r="X512">
        <v>514</v>
      </c>
    </row>
    <row r="513" spans="23:24" ht="15">
      <c r="W513">
        <f t="shared" si="14"/>
        <v>15.891950806076318</v>
      </c>
      <c r="X513">
        <v>515</v>
      </c>
    </row>
    <row r="514" spans="23:24" ht="15">
      <c r="W514">
        <f t="shared" si="14"/>
        <v>15.907670485504743</v>
      </c>
      <c r="X514">
        <v>516</v>
      </c>
    </row>
    <row r="515" spans="23:24" ht="15">
      <c r="W515">
        <f t="shared" si="14"/>
        <v>15.923374660789898</v>
      </c>
      <c r="X515">
        <v>517</v>
      </c>
    </row>
    <row r="516" spans="23:24" ht="15">
      <c r="W516">
        <f t="shared" si="14"/>
        <v>15.939063377676119</v>
      </c>
      <c r="X516">
        <v>518</v>
      </c>
    </row>
    <row r="517" spans="23:24" ht="15">
      <c r="W517">
        <f t="shared" si="14"/>
        <v>15.954736681683434</v>
      </c>
      <c r="X517">
        <v>519</v>
      </c>
    </row>
    <row r="518" spans="23:24" ht="15">
      <c r="W518">
        <f t="shared" si="14"/>
        <v>15.970394618109077</v>
      </c>
      <c r="X518">
        <v>520</v>
      </c>
    </row>
    <row r="519" spans="23:24" ht="15">
      <c r="W519">
        <f t="shared" si="14"/>
        <v>15.986037232029028</v>
      </c>
      <c r="X519">
        <v>521</v>
      </c>
    </row>
    <row r="520" spans="23:24" ht="15">
      <c r="W520">
        <f t="shared" si="14"/>
        <v>16.00166456829952</v>
      </c>
      <c r="X520">
        <v>522</v>
      </c>
    </row>
    <row r="521" spans="23:24" ht="15">
      <c r="W521">
        <f t="shared" si="14"/>
        <v>16.01727667155852</v>
      </c>
      <c r="X521">
        <v>523</v>
      </c>
    </row>
    <row r="522" spans="23:24" ht="15">
      <c r="W522">
        <f t="shared" si="14"/>
        <v>16.032873586227236</v>
      </c>
      <c r="X522">
        <v>524</v>
      </c>
    </row>
    <row r="523" spans="23:24" ht="15">
      <c r="W523">
        <f t="shared" si="14"/>
        <v>16.048455356511557</v>
      </c>
      <c r="X523">
        <v>525</v>
      </c>
    </row>
    <row r="524" spans="23:24" ht="15">
      <c r="W524">
        <f t="shared" si="14"/>
        <v>16.064022026403542</v>
      </c>
      <c r="X524">
        <v>526</v>
      </c>
    </row>
    <row r="525" spans="23:24" ht="15">
      <c r="W525">
        <f t="shared" si="14"/>
        <v>16.079573639682838</v>
      </c>
      <c r="X525">
        <v>527</v>
      </c>
    </row>
    <row r="526" spans="23:24" ht="15">
      <c r="W526">
        <f t="shared" si="14"/>
        <v>16.095110239918128</v>
      </c>
      <c r="X526">
        <v>528</v>
      </c>
    </row>
    <row r="527" spans="23:24" ht="15">
      <c r="W527">
        <f t="shared" si="14"/>
        <v>16.11063187046854</v>
      </c>
      <c r="X527">
        <v>529</v>
      </c>
    </row>
    <row r="528" spans="23:24" ht="15">
      <c r="W528">
        <f t="shared" si="14"/>
        <v>16.12613857448506</v>
      </c>
      <c r="X528">
        <v>530</v>
      </c>
    </row>
    <row r="529" spans="23:24" ht="15">
      <c r="W529">
        <f t="shared" si="14"/>
        <v>16.141630394911942</v>
      </c>
      <c r="X529">
        <v>531</v>
      </c>
    </row>
    <row r="530" spans="23:24" ht="15">
      <c r="W530">
        <f t="shared" si="14"/>
        <v>16.157107374488042</v>
      </c>
      <c r="X530">
        <v>532</v>
      </c>
    </row>
    <row r="531" spans="23:24" ht="15">
      <c r="W531">
        <f t="shared" si="14"/>
        <v>16.172569555748254</v>
      </c>
      <c r="X531">
        <v>533</v>
      </c>
    </row>
    <row r="532" spans="23:24" ht="15">
      <c r="W532">
        <f t="shared" si="14"/>
        <v>16.188016981024823</v>
      </c>
      <c r="X532">
        <v>534</v>
      </c>
    </row>
    <row r="533" spans="23:24" ht="15">
      <c r="W533">
        <f t="shared" si="14"/>
        <v>16.203449692448714</v>
      </c>
      <c r="X533">
        <v>535</v>
      </c>
    </row>
    <row r="534" spans="23:24" ht="15">
      <c r="W534">
        <f t="shared" si="14"/>
        <v>16.218867731950944</v>
      </c>
      <c r="X534">
        <v>536</v>
      </c>
    </row>
    <row r="535" spans="23:24" ht="15">
      <c r="W535">
        <f t="shared" si="14"/>
        <v>16.234271141263896</v>
      </c>
      <c r="X535">
        <v>537</v>
      </c>
    </row>
    <row r="536" spans="23:24" ht="15">
      <c r="W536">
        <f t="shared" si="14"/>
        <v>16.249659961922646</v>
      </c>
      <c r="X536">
        <v>538</v>
      </c>
    </row>
    <row r="537" spans="23:24" ht="15">
      <c r="W537">
        <f t="shared" si="14"/>
        <v>16.26503423526627</v>
      </c>
      <c r="X537">
        <v>539</v>
      </c>
    </row>
    <row r="538" spans="23:24" ht="15">
      <c r="W538">
        <f t="shared" si="14"/>
        <v>16.280394002439117</v>
      </c>
      <c r="X538">
        <v>540</v>
      </c>
    </row>
    <row r="539" spans="23:24" ht="15">
      <c r="W539">
        <f t="shared" si="14"/>
        <v>16.295739304392107</v>
      </c>
      <c r="X539">
        <v>541</v>
      </c>
    </row>
    <row r="540" spans="23:24" ht="15">
      <c r="W540">
        <f t="shared" si="14"/>
        <v>16.311070181884</v>
      </c>
      <c r="X540">
        <v>542</v>
      </c>
    </row>
    <row r="541" spans="23:24" ht="15">
      <c r="W541">
        <f t="shared" si="14"/>
        <v>16.32638667548262</v>
      </c>
      <c r="X541">
        <v>543</v>
      </c>
    </row>
    <row r="542" spans="23:24" ht="15">
      <c r="W542">
        <f t="shared" si="14"/>
        <v>16.341688825566173</v>
      </c>
      <c r="X542">
        <v>544</v>
      </c>
    </row>
    <row r="543" spans="23:24" ht="15">
      <c r="W543">
        <f t="shared" si="14"/>
        <v>16.35697667232442</v>
      </c>
      <c r="X543">
        <v>545</v>
      </c>
    </row>
    <row r="544" spans="23:24" ht="15">
      <c r="W544">
        <f t="shared" si="14"/>
        <v>16.372250255759933</v>
      </c>
      <c r="X544">
        <v>546</v>
      </c>
    </row>
    <row r="545" spans="23:24" ht="15">
      <c r="W545">
        <f t="shared" si="14"/>
        <v>16.387509615689318</v>
      </c>
      <c r="X545">
        <v>547</v>
      </c>
    </row>
    <row r="546" spans="23:24" ht="15">
      <c r="W546">
        <f t="shared" si="14"/>
        <v>16.402754791744407</v>
      </c>
      <c r="X546">
        <v>548</v>
      </c>
    </row>
    <row r="547" spans="23:24" ht="15">
      <c r="W547">
        <f t="shared" si="14"/>
        <v>16.41798582337346</v>
      </c>
      <c r="X547">
        <v>549</v>
      </c>
    </row>
    <row r="548" spans="23:24" ht="15">
      <c r="W548">
        <f t="shared" si="14"/>
        <v>16.433202749842355</v>
      </c>
      <c r="X548">
        <v>550</v>
      </c>
    </row>
    <row r="549" spans="23:24" ht="15">
      <c r="W549">
        <f t="shared" si="14"/>
        <v>16.448405610235767</v>
      </c>
      <c r="X549">
        <v>551</v>
      </c>
    </row>
    <row r="550" spans="23:24" ht="15">
      <c r="W550">
        <f t="shared" si="14"/>
        <v>16.46359444345834</v>
      </c>
      <c r="X550">
        <v>552</v>
      </c>
    </row>
    <row r="551" spans="23:24" ht="15">
      <c r="W551">
        <f t="shared" si="14"/>
        <v>16.478769288235824</v>
      </c>
      <c r="X551">
        <v>553</v>
      </c>
    </row>
    <row r="552" spans="23:24" ht="15">
      <c r="W552">
        <f t="shared" si="14"/>
        <v>16.49393018311625</v>
      </c>
      <c r="X552">
        <v>554</v>
      </c>
    </row>
    <row r="553" spans="23:24" ht="15">
      <c r="W553">
        <f t="shared" si="14"/>
        <v>16.50907716647106</v>
      </c>
      <c r="X553">
        <v>555</v>
      </c>
    </row>
    <row r="554" spans="23:24" ht="15">
      <c r="W554">
        <f t="shared" si="14"/>
        <v>16.52421027649621</v>
      </c>
      <c r="X554">
        <v>556</v>
      </c>
    </row>
    <row r="555" spans="23:24" ht="15">
      <c r="W555">
        <f t="shared" si="14"/>
        <v>16.53932955121335</v>
      </c>
      <c r="X555">
        <v>557</v>
      </c>
    </row>
    <row r="556" spans="23:24" ht="15">
      <c r="W556">
        <f t="shared" si="14"/>
        <v>16.55443502847087</v>
      </c>
      <c r="X556">
        <v>558</v>
      </c>
    </row>
    <row r="557" spans="23:24" ht="15">
      <c r="W557">
        <f t="shared" si="14"/>
        <v>16.569526745945044</v>
      </c>
      <c r="X557">
        <v>559</v>
      </c>
    </row>
    <row r="558" spans="23:24" ht="15">
      <c r="W558">
        <f t="shared" si="14"/>
        <v>16.58460474114112</v>
      </c>
      <c r="X558">
        <v>560</v>
      </c>
    </row>
    <row r="559" spans="23:24" ht="15">
      <c r="W559">
        <f t="shared" si="14"/>
        <v>16.59966905139438</v>
      </c>
      <c r="X559">
        <v>561</v>
      </c>
    </row>
    <row r="560" spans="23:24" ht="15">
      <c r="W560">
        <f aca="true" t="shared" si="15" ref="W560:W623">(X560-1)*SQRT(2*X560)/(2*(X560-1)+1.21*(I$27-1.06))</f>
        <v>16.61471971387123</v>
      </c>
      <c r="X560">
        <v>562</v>
      </c>
    </row>
    <row r="561" spans="23:24" ht="15">
      <c r="W561">
        <f t="shared" si="15"/>
        <v>16.62975676557029</v>
      </c>
      <c r="X561">
        <v>563</v>
      </c>
    </row>
    <row r="562" spans="23:24" ht="15">
      <c r="W562">
        <f t="shared" si="15"/>
        <v>16.6447802433234</v>
      </c>
      <c r="X562">
        <v>564</v>
      </c>
    </row>
    <row r="563" spans="23:24" ht="15">
      <c r="W563">
        <f t="shared" si="15"/>
        <v>16.659790183796716</v>
      </c>
      <c r="X563">
        <v>565</v>
      </c>
    </row>
    <row r="564" spans="23:24" ht="15">
      <c r="W564">
        <f t="shared" si="15"/>
        <v>16.674786623491745</v>
      </c>
      <c r="X564">
        <v>566</v>
      </c>
    </row>
    <row r="565" spans="23:24" ht="15">
      <c r="W565">
        <f t="shared" si="15"/>
        <v>16.689769598746334</v>
      </c>
      <c r="X565">
        <v>567</v>
      </c>
    </row>
    <row r="566" spans="23:24" ht="15">
      <c r="W566">
        <f t="shared" si="15"/>
        <v>16.704739145735765</v>
      </c>
      <c r="X566">
        <v>568</v>
      </c>
    </row>
    <row r="567" spans="23:24" ht="15">
      <c r="W567">
        <f t="shared" si="15"/>
        <v>16.719695300473703</v>
      </c>
      <c r="X567">
        <v>569</v>
      </c>
    </row>
    <row r="568" spans="23:24" ht="15">
      <c r="W568">
        <f t="shared" si="15"/>
        <v>16.73463809881326</v>
      </c>
      <c r="X568">
        <v>570</v>
      </c>
    </row>
    <row r="569" spans="23:24" ht="15">
      <c r="W569">
        <f t="shared" si="15"/>
        <v>16.749567576447944</v>
      </c>
      <c r="X569">
        <v>571</v>
      </c>
    </row>
    <row r="570" spans="23:24" ht="15">
      <c r="W570">
        <f t="shared" si="15"/>
        <v>16.764483768912697</v>
      </c>
      <c r="X570">
        <v>572</v>
      </c>
    </row>
    <row r="571" spans="23:24" ht="15">
      <c r="W571">
        <f t="shared" si="15"/>
        <v>16.77938671158485</v>
      </c>
      <c r="X571">
        <v>573</v>
      </c>
    </row>
    <row r="572" spans="23:24" ht="15">
      <c r="W572">
        <f t="shared" si="15"/>
        <v>16.79427643968511</v>
      </c>
      <c r="X572">
        <v>574</v>
      </c>
    </row>
    <row r="573" spans="23:24" ht="15">
      <c r="W573">
        <f t="shared" si="15"/>
        <v>16.809152988278523</v>
      </c>
      <c r="X573">
        <v>575</v>
      </c>
    </row>
    <row r="574" spans="23:24" ht="15">
      <c r="W574">
        <f t="shared" si="15"/>
        <v>16.82401639227544</v>
      </c>
      <c r="X574">
        <v>576</v>
      </c>
    </row>
    <row r="575" spans="23:24" ht="15">
      <c r="W575">
        <f t="shared" si="15"/>
        <v>16.83886668643247</v>
      </c>
      <c r="X575">
        <v>577</v>
      </c>
    </row>
    <row r="576" spans="23:24" ht="15">
      <c r="W576">
        <f t="shared" si="15"/>
        <v>16.853703905353424</v>
      </c>
      <c r="X576">
        <v>578</v>
      </c>
    </row>
    <row r="577" spans="23:24" ht="15">
      <c r="W577">
        <f t="shared" si="15"/>
        <v>16.868528083490247</v>
      </c>
      <c r="X577">
        <v>579</v>
      </c>
    </row>
    <row r="578" spans="23:24" ht="15">
      <c r="W578">
        <f t="shared" si="15"/>
        <v>16.883339255143962</v>
      </c>
      <c r="X578">
        <v>580</v>
      </c>
    </row>
    <row r="579" spans="23:24" ht="15">
      <c r="W579">
        <f t="shared" si="15"/>
        <v>16.89813745446558</v>
      </c>
      <c r="X579">
        <v>581</v>
      </c>
    </row>
    <row r="580" spans="23:24" ht="15">
      <c r="W580">
        <f t="shared" si="15"/>
        <v>16.91292271545703</v>
      </c>
      <c r="X580">
        <v>582</v>
      </c>
    </row>
    <row r="581" spans="23:24" ht="15">
      <c r="W581">
        <f t="shared" si="15"/>
        <v>16.927695071972053</v>
      </c>
      <c r="X581">
        <v>583</v>
      </c>
    </row>
    <row r="582" spans="23:24" ht="15">
      <c r="W582">
        <f t="shared" si="15"/>
        <v>16.942454557717117</v>
      </c>
      <c r="X582">
        <v>584</v>
      </c>
    </row>
    <row r="583" spans="23:24" ht="15">
      <c r="W583">
        <f t="shared" si="15"/>
        <v>16.9572012062523</v>
      </c>
      <c r="X583">
        <v>585</v>
      </c>
    </row>
    <row r="584" spans="23:24" ht="15">
      <c r="W584">
        <f t="shared" si="15"/>
        <v>16.971935050992194</v>
      </c>
      <c r="X584">
        <v>586</v>
      </c>
    </row>
    <row r="585" spans="23:24" ht="15">
      <c r="W585">
        <f t="shared" si="15"/>
        <v>16.986656125206764</v>
      </c>
      <c r="X585">
        <v>587</v>
      </c>
    </row>
    <row r="586" spans="23:24" ht="15">
      <c r="W586">
        <f t="shared" si="15"/>
        <v>17.00136446202225</v>
      </c>
      <c r="X586">
        <v>588</v>
      </c>
    </row>
    <row r="587" spans="23:24" ht="15">
      <c r="W587">
        <f t="shared" si="15"/>
        <v>17.016060094421995</v>
      </c>
      <c r="X587">
        <v>589</v>
      </c>
    </row>
    <row r="588" spans="23:24" ht="15">
      <c r="W588">
        <f t="shared" si="15"/>
        <v>17.03074305524736</v>
      </c>
      <c r="X588">
        <v>590</v>
      </c>
    </row>
    <row r="589" spans="23:24" ht="15">
      <c r="W589">
        <f t="shared" si="15"/>
        <v>17.045413377198525</v>
      </c>
      <c r="X589">
        <v>591</v>
      </c>
    </row>
    <row r="590" spans="23:24" ht="15">
      <c r="W590">
        <f t="shared" si="15"/>
        <v>17.060071092835372</v>
      </c>
      <c r="X590">
        <v>592</v>
      </c>
    </row>
    <row r="591" spans="23:24" ht="15">
      <c r="W591">
        <f t="shared" si="15"/>
        <v>17.074716234578297</v>
      </c>
      <c r="X591">
        <v>593</v>
      </c>
    </row>
    <row r="592" spans="23:24" ht="15">
      <c r="W592">
        <f t="shared" si="15"/>
        <v>17.089348834709075</v>
      </c>
      <c r="X592">
        <v>594</v>
      </c>
    </row>
    <row r="593" spans="23:24" ht="15">
      <c r="W593">
        <f t="shared" si="15"/>
        <v>17.10396892537167</v>
      </c>
      <c r="X593">
        <v>595</v>
      </c>
    </row>
    <row r="594" spans="23:24" ht="15">
      <c r="W594">
        <f t="shared" si="15"/>
        <v>17.11857653857306</v>
      </c>
      <c r="X594">
        <v>596</v>
      </c>
    </row>
    <row r="595" spans="23:24" ht="15">
      <c r="W595">
        <f t="shared" si="15"/>
        <v>17.133171706184044</v>
      </c>
      <c r="X595">
        <v>597</v>
      </c>
    </row>
    <row r="596" spans="23:24" ht="15">
      <c r="W596">
        <f t="shared" si="15"/>
        <v>17.147754459940078</v>
      </c>
      <c r="X596">
        <v>598</v>
      </c>
    </row>
    <row r="597" spans="23:24" ht="15">
      <c r="W597">
        <f t="shared" si="15"/>
        <v>17.16232483144204</v>
      </c>
      <c r="X597">
        <v>599</v>
      </c>
    </row>
    <row r="598" spans="23:24" ht="15">
      <c r="W598">
        <f t="shared" si="15"/>
        <v>17.176882852157053</v>
      </c>
      <c r="X598">
        <v>600</v>
      </c>
    </row>
    <row r="599" spans="23:24" ht="15">
      <c r="W599">
        <f t="shared" si="15"/>
        <v>17.19142855341928</v>
      </c>
      <c r="X599">
        <v>601</v>
      </c>
    </row>
    <row r="600" spans="23:24" ht="15">
      <c r="W600">
        <f t="shared" si="15"/>
        <v>17.20596196643069</v>
      </c>
      <c r="X600">
        <v>602</v>
      </c>
    </row>
    <row r="601" spans="23:24" ht="15">
      <c r="W601">
        <f t="shared" si="15"/>
        <v>17.220483122261836</v>
      </c>
      <c r="X601">
        <v>603</v>
      </c>
    </row>
    <row r="602" spans="23:24" ht="15">
      <c r="W602">
        <f t="shared" si="15"/>
        <v>17.234992051852654</v>
      </c>
      <c r="X602">
        <v>604</v>
      </c>
    </row>
    <row r="603" spans="23:24" ht="15">
      <c r="W603">
        <f t="shared" si="15"/>
        <v>17.249488786013206</v>
      </c>
      <c r="X603">
        <v>605</v>
      </c>
    </row>
    <row r="604" spans="23:24" ht="15">
      <c r="W604">
        <f t="shared" si="15"/>
        <v>17.26397335542445</v>
      </c>
      <c r="X604">
        <v>606</v>
      </c>
    </row>
    <row r="605" spans="23:24" ht="15">
      <c r="W605">
        <f t="shared" si="15"/>
        <v>17.278445790638983</v>
      </c>
      <c r="X605">
        <v>607</v>
      </c>
    </row>
    <row r="606" spans="23:24" ht="15">
      <c r="W606">
        <f t="shared" si="15"/>
        <v>17.292906122081828</v>
      </c>
      <c r="X606">
        <v>608</v>
      </c>
    </row>
    <row r="607" spans="23:24" ht="15">
      <c r="W607">
        <f t="shared" si="15"/>
        <v>17.307354380051127</v>
      </c>
      <c r="X607">
        <v>609</v>
      </c>
    </row>
    <row r="608" spans="23:24" ht="15">
      <c r="W608">
        <f t="shared" si="15"/>
        <v>17.321790594718916</v>
      </c>
      <c r="X608">
        <v>610</v>
      </c>
    </row>
    <row r="609" spans="23:24" ht="15">
      <c r="W609">
        <f t="shared" si="15"/>
        <v>17.33621479613186</v>
      </c>
      <c r="X609">
        <v>611</v>
      </c>
    </row>
    <row r="610" spans="23:24" ht="15">
      <c r="W610">
        <f t="shared" si="15"/>
        <v>17.35062701421195</v>
      </c>
      <c r="X610">
        <v>612</v>
      </c>
    </row>
    <row r="611" spans="23:24" ht="15">
      <c r="W611">
        <f t="shared" si="15"/>
        <v>17.36502727875725</v>
      </c>
      <c r="X611">
        <v>613</v>
      </c>
    </row>
    <row r="612" spans="23:24" ht="15">
      <c r="W612">
        <f t="shared" si="15"/>
        <v>17.379415619442607</v>
      </c>
      <c r="X612">
        <v>614</v>
      </c>
    </row>
    <row r="613" spans="23:24" ht="15">
      <c r="W613">
        <f t="shared" si="15"/>
        <v>17.393792065820378</v>
      </c>
      <c r="X613">
        <v>615</v>
      </c>
    </row>
    <row r="614" spans="23:24" ht="15">
      <c r="W614">
        <f t="shared" si="15"/>
        <v>17.408156647321107</v>
      </c>
      <c r="X614">
        <v>616</v>
      </c>
    </row>
    <row r="615" spans="23:24" ht="15">
      <c r="W615">
        <f t="shared" si="15"/>
        <v>17.422509393254245</v>
      </c>
      <c r="X615">
        <v>617</v>
      </c>
    </row>
    <row r="616" spans="23:24" ht="15">
      <c r="W616">
        <f t="shared" si="15"/>
        <v>17.436850332808845</v>
      </c>
      <c r="X616">
        <v>618</v>
      </c>
    </row>
    <row r="617" spans="23:24" ht="15">
      <c r="W617">
        <f t="shared" si="15"/>
        <v>17.451179495054248</v>
      </c>
      <c r="X617">
        <v>619</v>
      </c>
    </row>
    <row r="618" spans="23:24" ht="15">
      <c r="W618">
        <f t="shared" si="15"/>
        <v>17.46549690894077</v>
      </c>
      <c r="X618">
        <v>620</v>
      </c>
    </row>
    <row r="619" spans="23:24" ht="15">
      <c r="W619">
        <f t="shared" si="15"/>
        <v>17.4798026033004</v>
      </c>
      <c r="X619">
        <v>621</v>
      </c>
    </row>
    <row r="620" spans="23:24" ht="15">
      <c r="W620">
        <f t="shared" si="15"/>
        <v>17.494096606847435</v>
      </c>
      <c r="X620">
        <v>622</v>
      </c>
    </row>
    <row r="621" spans="23:24" ht="15">
      <c r="W621">
        <f t="shared" si="15"/>
        <v>17.508378948179196</v>
      </c>
      <c r="X621">
        <v>623</v>
      </c>
    </row>
    <row r="622" spans="23:24" ht="15">
      <c r="W622">
        <f t="shared" si="15"/>
        <v>17.522649655776657</v>
      </c>
      <c r="X622">
        <v>624</v>
      </c>
    </row>
    <row r="623" spans="23:24" ht="15">
      <c r="W623">
        <f t="shared" si="15"/>
        <v>17.536908758005136</v>
      </c>
      <c r="X623">
        <v>625</v>
      </c>
    </row>
    <row r="624" spans="23:24" ht="15">
      <c r="W624">
        <f aca="true" t="shared" si="16" ref="W624:W687">(X624-1)*SQRT(2*X624)/(2*(X624-1)+1.21*(I$27-1.06))</f>
        <v>17.55115628311494</v>
      </c>
      <c r="X624">
        <v>626</v>
      </c>
    </row>
    <row r="625" spans="23:24" ht="15">
      <c r="W625">
        <f t="shared" si="16"/>
        <v>17.565392259242</v>
      </c>
      <c r="X625">
        <v>627</v>
      </c>
    </row>
    <row r="626" spans="23:24" ht="15">
      <c r="W626">
        <f t="shared" si="16"/>
        <v>17.57961671440854</v>
      </c>
      <c r="X626">
        <v>628</v>
      </c>
    </row>
    <row r="627" spans="23:24" ht="15">
      <c r="W627">
        <f t="shared" si="16"/>
        <v>17.59382967652372</v>
      </c>
      <c r="X627">
        <v>629</v>
      </c>
    </row>
    <row r="628" spans="23:24" ht="15">
      <c r="W628">
        <f t="shared" si="16"/>
        <v>17.608031173384248</v>
      </c>
      <c r="X628">
        <v>630</v>
      </c>
    </row>
    <row r="629" spans="23:24" ht="15">
      <c r="W629">
        <f t="shared" si="16"/>
        <v>17.622221232675038</v>
      </c>
      <c r="X629">
        <v>631</v>
      </c>
    </row>
    <row r="630" spans="23:24" ht="15">
      <c r="W630">
        <f t="shared" si="16"/>
        <v>17.636399881969837</v>
      </c>
      <c r="X630">
        <v>632</v>
      </c>
    </row>
    <row r="631" spans="23:24" ht="15">
      <c r="W631">
        <f t="shared" si="16"/>
        <v>17.650567148731824</v>
      </c>
      <c r="X631">
        <v>633</v>
      </c>
    </row>
    <row r="632" spans="23:24" ht="15">
      <c r="W632">
        <f t="shared" si="16"/>
        <v>17.66472306031427</v>
      </c>
      <c r="X632">
        <v>634</v>
      </c>
    </row>
    <row r="633" spans="23:24" ht="15">
      <c r="W633">
        <f t="shared" si="16"/>
        <v>17.678867643961095</v>
      </c>
      <c r="X633">
        <v>635</v>
      </c>
    </row>
    <row r="634" spans="23:24" ht="15">
      <c r="W634">
        <f t="shared" si="16"/>
        <v>17.69300092680755</v>
      </c>
      <c r="X634">
        <v>636</v>
      </c>
    </row>
    <row r="635" spans="23:24" ht="15">
      <c r="W635">
        <f t="shared" si="16"/>
        <v>17.707122935880765</v>
      </c>
      <c r="X635">
        <v>637</v>
      </c>
    </row>
    <row r="636" spans="23:24" ht="15">
      <c r="W636">
        <f t="shared" si="16"/>
        <v>17.721233698100367</v>
      </c>
      <c r="X636">
        <v>638</v>
      </c>
    </row>
    <row r="637" spans="23:24" ht="15">
      <c r="W637">
        <f t="shared" si="16"/>
        <v>17.735333240279097</v>
      </c>
      <c r="X637">
        <v>639</v>
      </c>
    </row>
    <row r="638" spans="23:24" ht="15">
      <c r="W638">
        <f t="shared" si="16"/>
        <v>17.749421589123383</v>
      </c>
      <c r="X638">
        <v>640</v>
      </c>
    </row>
    <row r="639" spans="23:24" ht="15">
      <c r="W639">
        <f t="shared" si="16"/>
        <v>17.763498771233916</v>
      </c>
      <c r="X639">
        <v>641</v>
      </c>
    </row>
    <row r="640" spans="23:24" ht="15">
      <c r="W640">
        <f t="shared" si="16"/>
        <v>17.777564813106277</v>
      </c>
      <c r="X640">
        <v>642</v>
      </c>
    </row>
    <row r="641" spans="23:24" ht="15">
      <c r="W641">
        <f t="shared" si="16"/>
        <v>17.791619741131484</v>
      </c>
      <c r="X641">
        <v>643</v>
      </c>
    </row>
    <row r="642" spans="23:24" ht="15">
      <c r="W642">
        <f t="shared" si="16"/>
        <v>17.805663581596566</v>
      </c>
      <c r="X642">
        <v>644</v>
      </c>
    </row>
    <row r="643" spans="23:24" ht="15">
      <c r="W643">
        <f t="shared" si="16"/>
        <v>17.81969636068516</v>
      </c>
      <c r="X643">
        <v>645</v>
      </c>
    </row>
    <row r="644" spans="23:24" ht="15">
      <c r="W644">
        <f t="shared" si="16"/>
        <v>17.83371810447806</v>
      </c>
      <c r="X644">
        <v>646</v>
      </c>
    </row>
    <row r="645" spans="23:24" ht="15">
      <c r="W645">
        <f t="shared" si="16"/>
        <v>17.847728838953785</v>
      </c>
      <c r="X645">
        <v>647</v>
      </c>
    </row>
    <row r="646" spans="23:24" ht="15">
      <c r="W646">
        <f t="shared" si="16"/>
        <v>17.86172858998915</v>
      </c>
      <c r="X646">
        <v>648</v>
      </c>
    </row>
    <row r="647" spans="23:24" ht="15">
      <c r="W647">
        <f t="shared" si="16"/>
        <v>17.8757173833598</v>
      </c>
      <c r="X647">
        <v>649</v>
      </c>
    </row>
    <row r="648" spans="23:24" ht="15">
      <c r="W648">
        <f t="shared" si="16"/>
        <v>17.889695244740786</v>
      </c>
      <c r="X648">
        <v>650</v>
      </c>
    </row>
    <row r="649" spans="23:24" ht="15">
      <c r="W649">
        <f t="shared" si="16"/>
        <v>17.9036621997071</v>
      </c>
      <c r="X649">
        <v>651</v>
      </c>
    </row>
    <row r="650" spans="23:24" ht="15">
      <c r="W650">
        <f t="shared" si="16"/>
        <v>17.917618273734224</v>
      </c>
      <c r="X650">
        <v>652</v>
      </c>
    </row>
    <row r="651" spans="23:24" ht="15">
      <c r="W651">
        <f t="shared" si="16"/>
        <v>17.931563492198674</v>
      </c>
      <c r="X651">
        <v>653</v>
      </c>
    </row>
    <row r="652" spans="23:24" ht="15">
      <c r="W652">
        <f t="shared" si="16"/>
        <v>17.945497880378525</v>
      </c>
      <c r="X652">
        <v>654</v>
      </c>
    </row>
    <row r="653" spans="23:24" ht="15">
      <c r="W653">
        <f t="shared" si="16"/>
        <v>17.959421463453964</v>
      </c>
      <c r="X653">
        <v>655</v>
      </c>
    </row>
    <row r="654" spans="23:24" ht="15">
      <c r="W654">
        <f t="shared" si="16"/>
        <v>17.97333426650779</v>
      </c>
      <c r="X654">
        <v>656</v>
      </c>
    </row>
    <row r="655" spans="23:24" ht="15">
      <c r="W655">
        <f t="shared" si="16"/>
        <v>17.987236314525983</v>
      </c>
      <c r="X655">
        <v>657</v>
      </c>
    </row>
    <row r="656" spans="23:24" ht="15">
      <c r="W656">
        <f t="shared" si="16"/>
        <v>18.00112763239818</v>
      </c>
      <c r="X656">
        <v>658</v>
      </c>
    </row>
    <row r="657" spans="23:24" ht="15">
      <c r="W657">
        <f t="shared" si="16"/>
        <v>18.01500824491824</v>
      </c>
      <c r="X657">
        <v>659</v>
      </c>
    </row>
    <row r="658" spans="23:24" ht="15">
      <c r="W658">
        <f t="shared" si="16"/>
        <v>18.028878176784705</v>
      </c>
      <c r="X658">
        <v>660</v>
      </c>
    </row>
    <row r="659" spans="23:24" ht="15">
      <c r="W659">
        <f t="shared" si="16"/>
        <v>18.04273745260137</v>
      </c>
      <c r="X659">
        <v>661</v>
      </c>
    </row>
    <row r="660" spans="23:24" ht="15">
      <c r="W660">
        <f t="shared" si="16"/>
        <v>18.056586096877737</v>
      </c>
      <c r="X660">
        <v>662</v>
      </c>
    </row>
    <row r="661" spans="23:24" ht="15">
      <c r="W661">
        <f t="shared" si="16"/>
        <v>18.070424134029565</v>
      </c>
      <c r="X661">
        <v>663</v>
      </c>
    </row>
    <row r="662" spans="23:24" ht="15">
      <c r="W662">
        <f t="shared" si="16"/>
        <v>18.084251588379352</v>
      </c>
      <c r="X662">
        <v>664</v>
      </c>
    </row>
    <row r="663" spans="23:24" ht="15">
      <c r="W663">
        <f t="shared" si="16"/>
        <v>18.09806848415682</v>
      </c>
      <c r="X663">
        <v>665</v>
      </c>
    </row>
    <row r="664" spans="23:24" ht="15">
      <c r="W664">
        <f t="shared" si="16"/>
        <v>18.111874845499422</v>
      </c>
      <c r="X664">
        <v>666</v>
      </c>
    </row>
    <row r="665" spans="23:24" ht="15">
      <c r="W665">
        <f t="shared" si="16"/>
        <v>18.125670696452843</v>
      </c>
      <c r="X665">
        <v>667</v>
      </c>
    </row>
    <row r="666" spans="23:24" ht="15">
      <c r="W666">
        <f t="shared" si="16"/>
        <v>18.139456060971472</v>
      </c>
      <c r="X666">
        <v>668</v>
      </c>
    </row>
    <row r="667" spans="23:24" ht="15">
      <c r="W667">
        <f t="shared" si="16"/>
        <v>18.153230962918887</v>
      </c>
      <c r="X667">
        <v>669</v>
      </c>
    </row>
    <row r="668" spans="23:24" ht="15">
      <c r="W668">
        <f t="shared" si="16"/>
        <v>18.166995426068347</v>
      </c>
      <c r="X668">
        <v>670</v>
      </c>
    </row>
    <row r="669" spans="23:24" ht="15">
      <c r="W669">
        <f t="shared" si="16"/>
        <v>18.18074947410326</v>
      </c>
      <c r="X669">
        <v>671</v>
      </c>
    </row>
    <row r="670" spans="23:24" ht="15">
      <c r="W670">
        <f t="shared" si="16"/>
        <v>18.19449313061766</v>
      </c>
      <c r="X670">
        <v>672</v>
      </c>
    </row>
    <row r="671" spans="23:24" ht="15">
      <c r="W671">
        <f t="shared" si="16"/>
        <v>18.208226419116677</v>
      </c>
      <c r="X671">
        <v>673</v>
      </c>
    </row>
    <row r="672" spans="23:24" ht="15">
      <c r="W672">
        <f t="shared" si="16"/>
        <v>18.221949363017018</v>
      </c>
      <c r="X672">
        <v>674</v>
      </c>
    </row>
    <row r="673" spans="23:24" ht="15">
      <c r="W673">
        <f t="shared" si="16"/>
        <v>18.2356619856474</v>
      </c>
      <c r="X673">
        <v>675</v>
      </c>
    </row>
    <row r="674" spans="23:24" ht="15">
      <c r="W674">
        <f t="shared" si="16"/>
        <v>18.24936431024905</v>
      </c>
      <c r="X674">
        <v>676</v>
      </c>
    </row>
    <row r="675" spans="23:24" ht="15">
      <c r="W675">
        <f t="shared" si="16"/>
        <v>18.263056359976133</v>
      </c>
      <c r="X675">
        <v>677</v>
      </c>
    </row>
    <row r="676" spans="23:24" ht="15">
      <c r="W676">
        <f t="shared" si="16"/>
        <v>18.27673815789624</v>
      </c>
      <c r="X676">
        <v>678</v>
      </c>
    </row>
    <row r="677" spans="23:24" ht="15">
      <c r="W677">
        <f t="shared" si="16"/>
        <v>18.290409726990802</v>
      </c>
      <c r="X677">
        <v>679</v>
      </c>
    </row>
    <row r="678" spans="23:24" ht="15">
      <c r="W678">
        <f t="shared" si="16"/>
        <v>18.304071090155563</v>
      </c>
      <c r="X678">
        <v>680</v>
      </c>
    </row>
    <row r="679" spans="23:24" ht="15">
      <c r="W679">
        <f t="shared" si="16"/>
        <v>18.317722270201028</v>
      </c>
      <c r="X679">
        <v>681</v>
      </c>
    </row>
    <row r="680" spans="23:24" ht="15">
      <c r="W680">
        <f t="shared" si="16"/>
        <v>18.33136328985289</v>
      </c>
      <c r="X680">
        <v>682</v>
      </c>
    </row>
    <row r="681" spans="23:24" ht="15">
      <c r="W681">
        <f t="shared" si="16"/>
        <v>18.344994171752493</v>
      </c>
      <c r="X681">
        <v>683</v>
      </c>
    </row>
    <row r="682" spans="23:24" ht="15">
      <c r="W682">
        <f t="shared" si="16"/>
        <v>18.358614938457247</v>
      </c>
      <c r="X682">
        <v>684</v>
      </c>
    </row>
    <row r="683" spans="23:24" ht="15">
      <c r="W683">
        <f t="shared" si="16"/>
        <v>18.372225612441085</v>
      </c>
      <c r="X683">
        <v>685</v>
      </c>
    </row>
    <row r="684" spans="23:24" ht="15">
      <c r="W684">
        <f t="shared" si="16"/>
        <v>18.38582621609487</v>
      </c>
      <c r="X684">
        <v>686</v>
      </c>
    </row>
    <row r="685" spans="23:24" ht="15">
      <c r="W685">
        <f t="shared" si="16"/>
        <v>18.39941677172684</v>
      </c>
      <c r="X685">
        <v>687</v>
      </c>
    </row>
    <row r="686" spans="23:24" ht="15">
      <c r="W686">
        <f t="shared" si="16"/>
        <v>18.412997301563042</v>
      </c>
      <c r="X686">
        <v>688</v>
      </c>
    </row>
    <row r="687" spans="23:24" ht="15">
      <c r="W687">
        <f t="shared" si="16"/>
        <v>18.426567827747725</v>
      </c>
      <c r="X687">
        <v>689</v>
      </c>
    </row>
    <row r="688" spans="23:24" ht="15">
      <c r="W688">
        <f aca="true" t="shared" si="17" ref="W688:W751">(X688-1)*SQRT(2*X688)/(2*(X688-1)+1.21*(I$27-1.06))</f>
        <v>18.4401283723438</v>
      </c>
      <c r="X688">
        <v>690</v>
      </c>
    </row>
    <row r="689" spans="23:24" ht="15">
      <c r="W689">
        <f t="shared" si="17"/>
        <v>18.45367895733322</v>
      </c>
      <c r="X689">
        <v>691</v>
      </c>
    </row>
    <row r="690" spans="23:24" ht="15">
      <c r="W690">
        <f t="shared" si="17"/>
        <v>18.46721960461742</v>
      </c>
      <c r="X690">
        <v>692</v>
      </c>
    </row>
    <row r="691" spans="23:24" ht="15">
      <c r="W691">
        <f t="shared" si="17"/>
        <v>18.480750336017724</v>
      </c>
      <c r="X691">
        <v>693</v>
      </c>
    </row>
    <row r="692" spans="23:24" ht="15">
      <c r="W692">
        <f t="shared" si="17"/>
        <v>18.494271173275745</v>
      </c>
      <c r="X692">
        <v>694</v>
      </c>
    </row>
    <row r="693" spans="23:24" ht="15">
      <c r="W693">
        <f t="shared" si="17"/>
        <v>18.50778213805381</v>
      </c>
      <c r="X693">
        <v>695</v>
      </c>
    </row>
    <row r="694" spans="23:24" ht="15">
      <c r="W694">
        <f t="shared" si="17"/>
        <v>18.521283251935333</v>
      </c>
      <c r="X694">
        <v>696</v>
      </c>
    </row>
    <row r="695" spans="23:24" ht="15">
      <c r="W695">
        <f t="shared" si="17"/>
        <v>18.534774536425257</v>
      </c>
      <c r="X695">
        <v>697</v>
      </c>
    </row>
    <row r="696" spans="23:24" ht="15">
      <c r="W696">
        <f t="shared" si="17"/>
        <v>18.548256012950414</v>
      </c>
      <c r="X696">
        <v>698</v>
      </c>
    </row>
    <row r="697" spans="23:24" ht="15">
      <c r="W697">
        <f t="shared" si="17"/>
        <v>18.561727702859955</v>
      </c>
      <c r="X697">
        <v>699</v>
      </c>
    </row>
    <row r="698" spans="23:24" ht="15">
      <c r="W698">
        <f t="shared" si="17"/>
        <v>18.575189627425722</v>
      </c>
      <c r="X698">
        <v>700</v>
      </c>
    </row>
    <row r="699" spans="23:24" ht="15">
      <c r="W699">
        <f t="shared" si="17"/>
        <v>18.58864180784264</v>
      </c>
      <c r="X699">
        <v>701</v>
      </c>
    </row>
    <row r="700" spans="23:24" ht="15">
      <c r="W700">
        <f t="shared" si="17"/>
        <v>18.60208426522912</v>
      </c>
      <c r="X700">
        <v>702</v>
      </c>
    </row>
    <row r="701" spans="23:24" ht="15">
      <c r="W701">
        <f t="shared" si="17"/>
        <v>18.615517020627433</v>
      </c>
      <c r="X701">
        <v>703</v>
      </c>
    </row>
    <row r="702" spans="23:24" ht="15">
      <c r="W702">
        <f t="shared" si="17"/>
        <v>18.628940095004083</v>
      </c>
      <c r="X702">
        <v>704</v>
      </c>
    </row>
    <row r="703" spans="23:24" ht="15">
      <c r="W703">
        <f t="shared" si="17"/>
        <v>18.64235350925022</v>
      </c>
      <c r="X703">
        <v>705</v>
      </c>
    </row>
    <row r="704" spans="23:24" ht="15">
      <c r="W704">
        <f t="shared" si="17"/>
        <v>18.655757284182</v>
      </c>
      <c r="X704">
        <v>706</v>
      </c>
    </row>
    <row r="705" spans="23:24" ht="15">
      <c r="W705">
        <f t="shared" si="17"/>
        <v>18.669151440540947</v>
      </c>
      <c r="X705">
        <v>707</v>
      </c>
    </row>
    <row r="706" spans="23:24" ht="15">
      <c r="W706">
        <f t="shared" si="17"/>
        <v>18.682535998994343</v>
      </c>
      <c r="X706">
        <v>708</v>
      </c>
    </row>
    <row r="707" spans="23:24" ht="15">
      <c r="W707">
        <f t="shared" si="17"/>
        <v>18.695910980135615</v>
      </c>
      <c r="X707">
        <v>709</v>
      </c>
    </row>
    <row r="708" spans="23:24" ht="15">
      <c r="W708">
        <f t="shared" si="17"/>
        <v>18.709276404484662</v>
      </c>
      <c r="X708">
        <v>710</v>
      </c>
    </row>
    <row r="709" spans="23:24" ht="15">
      <c r="W709">
        <f t="shared" si="17"/>
        <v>18.722632292488267</v>
      </c>
      <c r="X709">
        <v>711</v>
      </c>
    </row>
    <row r="710" spans="23:24" ht="15">
      <c r="W710">
        <f t="shared" si="17"/>
        <v>18.735978664520424</v>
      </c>
      <c r="X710">
        <v>712</v>
      </c>
    </row>
    <row r="711" spans="23:24" ht="15">
      <c r="W711">
        <f t="shared" si="17"/>
        <v>18.74931554088273</v>
      </c>
      <c r="X711">
        <v>713</v>
      </c>
    </row>
    <row r="712" spans="23:24" ht="15">
      <c r="W712">
        <f t="shared" si="17"/>
        <v>18.762642941804724</v>
      </c>
      <c r="X712">
        <v>714</v>
      </c>
    </row>
    <row r="713" spans="23:24" ht="15">
      <c r="W713">
        <f t="shared" si="17"/>
        <v>18.775960887444246</v>
      </c>
      <c r="X713">
        <v>715</v>
      </c>
    </row>
    <row r="714" spans="23:24" ht="15">
      <c r="W714">
        <f t="shared" si="17"/>
        <v>18.789269397887807</v>
      </c>
      <c r="X714">
        <v>716</v>
      </c>
    </row>
    <row r="715" spans="23:24" ht="15">
      <c r="W715">
        <f t="shared" si="17"/>
        <v>18.802568493150922</v>
      </c>
      <c r="X715">
        <v>717</v>
      </c>
    </row>
    <row r="716" spans="23:24" ht="15">
      <c r="W716">
        <f t="shared" si="17"/>
        <v>18.815858193178485</v>
      </c>
      <c r="X716">
        <v>718</v>
      </c>
    </row>
    <row r="717" spans="23:24" ht="15">
      <c r="W717">
        <f t="shared" si="17"/>
        <v>18.82913851784509</v>
      </c>
      <c r="X717">
        <v>719</v>
      </c>
    </row>
    <row r="718" spans="23:24" ht="15">
      <c r="W718">
        <f t="shared" si="17"/>
        <v>18.842409486955397</v>
      </c>
      <c r="X718">
        <v>720</v>
      </c>
    </row>
    <row r="719" spans="23:24" ht="15">
      <c r="W719">
        <f t="shared" si="17"/>
        <v>18.85567112024446</v>
      </c>
      <c r="X719">
        <v>721</v>
      </c>
    </row>
    <row r="720" spans="23:24" ht="15">
      <c r="W720">
        <f t="shared" si="17"/>
        <v>18.868923437378083</v>
      </c>
      <c r="X720">
        <v>722</v>
      </c>
    </row>
    <row r="721" spans="23:24" ht="15">
      <c r="W721">
        <f t="shared" si="17"/>
        <v>18.88216645795316</v>
      </c>
      <c r="X721">
        <v>723</v>
      </c>
    </row>
    <row r="722" spans="23:24" ht="15">
      <c r="W722">
        <f t="shared" si="17"/>
        <v>18.895400201498006</v>
      </c>
      <c r="X722">
        <v>724</v>
      </c>
    </row>
    <row r="723" spans="23:24" ht="15">
      <c r="W723">
        <f t="shared" si="17"/>
        <v>18.908624687472685</v>
      </c>
      <c r="X723">
        <v>725</v>
      </c>
    </row>
    <row r="724" spans="23:24" ht="15">
      <c r="W724">
        <f t="shared" si="17"/>
        <v>18.92183993526935</v>
      </c>
      <c r="X724">
        <v>726</v>
      </c>
    </row>
    <row r="725" spans="23:24" ht="15">
      <c r="W725">
        <f t="shared" si="17"/>
        <v>18.935045964212595</v>
      </c>
      <c r="X725">
        <v>727</v>
      </c>
    </row>
    <row r="726" spans="23:24" ht="15">
      <c r="W726">
        <f t="shared" si="17"/>
        <v>18.94824279355974</v>
      </c>
      <c r="X726">
        <v>728</v>
      </c>
    </row>
    <row r="727" spans="23:24" ht="15">
      <c r="W727">
        <f t="shared" si="17"/>
        <v>18.961430442501204</v>
      </c>
      <c r="X727">
        <v>729</v>
      </c>
    </row>
    <row r="728" spans="23:24" ht="15">
      <c r="W728">
        <f t="shared" si="17"/>
        <v>18.97460893016079</v>
      </c>
      <c r="X728">
        <v>730</v>
      </c>
    </row>
    <row r="729" spans="23:24" ht="15">
      <c r="W729">
        <f t="shared" si="17"/>
        <v>18.987778275596042</v>
      </c>
      <c r="X729">
        <v>731</v>
      </c>
    </row>
    <row r="730" spans="23:24" ht="15">
      <c r="W730">
        <f t="shared" si="17"/>
        <v>19.000938497798547</v>
      </c>
      <c r="X730">
        <v>732</v>
      </c>
    </row>
    <row r="731" spans="23:24" ht="15">
      <c r="W731">
        <f t="shared" si="17"/>
        <v>19.014089615694242</v>
      </c>
      <c r="X731">
        <v>733</v>
      </c>
    </row>
    <row r="732" spans="23:24" ht="15">
      <c r="W732">
        <f t="shared" si="17"/>
        <v>19.027231648143783</v>
      </c>
      <c r="X732">
        <v>734</v>
      </c>
    </row>
    <row r="733" spans="23:24" ht="15">
      <c r="W733">
        <f t="shared" si="17"/>
        <v>19.040364613942778</v>
      </c>
      <c r="X733">
        <v>735</v>
      </c>
    </row>
    <row r="734" spans="23:24" ht="15">
      <c r="W734">
        <f t="shared" si="17"/>
        <v>19.053488531822182</v>
      </c>
      <c r="X734">
        <v>736</v>
      </c>
    </row>
    <row r="735" spans="23:24" ht="15">
      <c r="W735">
        <f t="shared" si="17"/>
        <v>19.06660342044856</v>
      </c>
      <c r="X735">
        <v>737</v>
      </c>
    </row>
    <row r="736" spans="23:24" ht="15">
      <c r="W736">
        <f t="shared" si="17"/>
        <v>19.0797092984244</v>
      </c>
      <c r="X736">
        <v>738</v>
      </c>
    </row>
    <row r="737" spans="23:24" ht="15">
      <c r="W737">
        <f t="shared" si="17"/>
        <v>19.092806184288442</v>
      </c>
      <c r="X737">
        <v>739</v>
      </c>
    </row>
    <row r="738" spans="23:24" ht="15">
      <c r="W738">
        <f t="shared" si="17"/>
        <v>19.10589409651596</v>
      </c>
      <c r="X738">
        <v>740</v>
      </c>
    </row>
    <row r="739" spans="23:24" ht="15">
      <c r="W739">
        <f t="shared" si="17"/>
        <v>19.11897305351908</v>
      </c>
      <c r="X739">
        <v>741</v>
      </c>
    </row>
    <row r="740" spans="23:24" ht="15">
      <c r="W740">
        <f t="shared" si="17"/>
        <v>19.132043073647083</v>
      </c>
      <c r="X740">
        <v>742</v>
      </c>
    </row>
    <row r="741" spans="23:24" ht="15">
      <c r="W741">
        <f t="shared" si="17"/>
        <v>19.145104175186678</v>
      </c>
      <c r="X741">
        <v>743</v>
      </c>
    </row>
    <row r="742" spans="23:24" ht="15">
      <c r="W742">
        <f t="shared" si="17"/>
        <v>19.15815637636235</v>
      </c>
      <c r="X742">
        <v>744</v>
      </c>
    </row>
    <row r="743" spans="23:24" ht="15">
      <c r="W743">
        <f t="shared" si="17"/>
        <v>19.171199695336604</v>
      </c>
      <c r="X743">
        <v>745</v>
      </c>
    </row>
    <row r="744" spans="23:24" ht="15">
      <c r="W744">
        <f t="shared" si="17"/>
        <v>19.184234150210294</v>
      </c>
      <c r="X744">
        <v>746</v>
      </c>
    </row>
    <row r="745" spans="23:24" ht="15">
      <c r="W745">
        <f t="shared" si="17"/>
        <v>19.1972597590229</v>
      </c>
      <c r="X745">
        <v>747</v>
      </c>
    </row>
    <row r="746" spans="23:24" ht="15">
      <c r="W746">
        <f t="shared" si="17"/>
        <v>19.210276539752822</v>
      </c>
      <c r="X746">
        <v>748</v>
      </c>
    </row>
    <row r="747" spans="23:24" ht="15">
      <c r="W747">
        <f t="shared" si="17"/>
        <v>19.22328451031768</v>
      </c>
      <c r="X747">
        <v>749</v>
      </c>
    </row>
    <row r="748" spans="23:24" ht="15">
      <c r="W748">
        <f t="shared" si="17"/>
        <v>19.23628368857458</v>
      </c>
      <c r="X748">
        <v>750</v>
      </c>
    </row>
    <row r="749" spans="23:24" ht="15">
      <c r="W749">
        <f t="shared" si="17"/>
        <v>19.24927409232041</v>
      </c>
      <c r="X749">
        <v>751</v>
      </c>
    </row>
    <row r="750" spans="23:24" ht="15">
      <c r="W750">
        <f t="shared" si="17"/>
        <v>19.26225573929213</v>
      </c>
      <c r="X750">
        <v>752</v>
      </c>
    </row>
    <row r="751" spans="23:24" ht="15">
      <c r="W751">
        <f t="shared" si="17"/>
        <v>19.27522864716705</v>
      </c>
      <c r="X751">
        <v>753</v>
      </c>
    </row>
    <row r="752" spans="23:24" ht="15">
      <c r="W752">
        <f aca="true" t="shared" si="18" ref="W752:W815">(X752-1)*SQRT(2*X752)/(2*(X752-1)+1.21*(I$27-1.06))</f>
        <v>19.2881928335631</v>
      </c>
      <c r="X752">
        <v>754</v>
      </c>
    </row>
    <row r="753" spans="23:24" ht="15">
      <c r="W753">
        <f t="shared" si="18"/>
        <v>19.301148316039136</v>
      </c>
      <c r="X753">
        <v>755</v>
      </c>
    </row>
    <row r="754" spans="23:24" ht="15">
      <c r="W754">
        <f t="shared" si="18"/>
        <v>19.31409511209517</v>
      </c>
      <c r="X754">
        <v>756</v>
      </c>
    </row>
    <row r="755" spans="23:24" ht="15">
      <c r="W755">
        <f t="shared" si="18"/>
        <v>19.327033239172703</v>
      </c>
      <c r="X755">
        <v>757</v>
      </c>
    </row>
    <row r="756" spans="23:24" ht="15">
      <c r="W756">
        <f t="shared" si="18"/>
        <v>19.339962714654952</v>
      </c>
      <c r="X756">
        <v>758</v>
      </c>
    </row>
    <row r="757" spans="23:24" ht="15">
      <c r="W757">
        <f t="shared" si="18"/>
        <v>19.352883555867145</v>
      </c>
      <c r="X757">
        <v>759</v>
      </c>
    </row>
    <row r="758" spans="23:24" ht="15">
      <c r="W758">
        <f t="shared" si="18"/>
        <v>19.365795780076784</v>
      </c>
      <c r="X758">
        <v>760</v>
      </c>
    </row>
    <row r="759" spans="23:24" ht="15">
      <c r="W759">
        <f t="shared" si="18"/>
        <v>19.378699404493922</v>
      </c>
      <c r="X759">
        <v>761</v>
      </c>
    </row>
    <row r="760" spans="23:24" ht="15">
      <c r="W760">
        <f t="shared" si="18"/>
        <v>19.39159444627142</v>
      </c>
      <c r="X760">
        <v>762</v>
      </c>
    </row>
    <row r="761" spans="23:24" ht="15">
      <c r="W761">
        <f t="shared" si="18"/>
        <v>19.404480922505208</v>
      </c>
      <c r="X761">
        <v>763</v>
      </c>
    </row>
    <row r="762" spans="23:24" ht="15">
      <c r="W762">
        <f t="shared" si="18"/>
        <v>19.417358850234578</v>
      </c>
      <c r="X762">
        <v>764</v>
      </c>
    </row>
    <row r="763" spans="23:24" ht="15">
      <c r="W763">
        <f t="shared" si="18"/>
        <v>19.4302282464424</v>
      </c>
      <c r="X763">
        <v>765</v>
      </c>
    </row>
    <row r="764" spans="23:24" ht="15">
      <c r="W764">
        <f t="shared" si="18"/>
        <v>19.443089128055437</v>
      </c>
      <c r="X764">
        <v>766</v>
      </c>
    </row>
    <row r="765" spans="23:24" ht="15">
      <c r="W765">
        <f t="shared" si="18"/>
        <v>19.45594151194456</v>
      </c>
      <c r="X765">
        <v>767</v>
      </c>
    </row>
    <row r="766" spans="23:24" ht="15">
      <c r="W766">
        <f t="shared" si="18"/>
        <v>19.468785414925012</v>
      </c>
      <c r="X766">
        <v>768</v>
      </c>
    </row>
    <row r="767" spans="23:24" ht="15">
      <c r="W767">
        <f t="shared" si="18"/>
        <v>19.481620853756702</v>
      </c>
      <c r="X767">
        <v>769</v>
      </c>
    </row>
    <row r="768" spans="23:24" ht="15">
      <c r="W768">
        <f t="shared" si="18"/>
        <v>19.49444784514441</v>
      </c>
      <c r="X768">
        <v>770</v>
      </c>
    </row>
    <row r="769" spans="23:24" ht="15">
      <c r="W769">
        <f t="shared" si="18"/>
        <v>19.507266405738072</v>
      </c>
      <c r="X769">
        <v>771</v>
      </c>
    </row>
    <row r="770" spans="23:24" ht="15">
      <c r="W770">
        <f t="shared" si="18"/>
        <v>19.520076552133016</v>
      </c>
      <c r="X770">
        <v>772</v>
      </c>
    </row>
    <row r="771" spans="23:24" ht="15">
      <c r="W771">
        <f t="shared" si="18"/>
        <v>19.532878300870227</v>
      </c>
      <c r="X771">
        <v>773</v>
      </c>
    </row>
    <row r="772" spans="23:24" ht="15">
      <c r="W772">
        <f t="shared" si="18"/>
        <v>19.545671668436572</v>
      </c>
      <c r="X772">
        <v>774</v>
      </c>
    </row>
    <row r="773" spans="23:24" ht="15">
      <c r="W773">
        <f t="shared" si="18"/>
        <v>19.558456671265084</v>
      </c>
      <c r="X773">
        <v>775</v>
      </c>
    </row>
    <row r="774" spans="23:24" ht="15">
      <c r="W774">
        <f t="shared" si="18"/>
        <v>19.571233325735168</v>
      </c>
      <c r="X774">
        <v>776</v>
      </c>
    </row>
    <row r="775" spans="23:24" ht="15">
      <c r="W775">
        <f t="shared" si="18"/>
        <v>19.584001648172872</v>
      </c>
      <c r="X775">
        <v>777</v>
      </c>
    </row>
    <row r="776" spans="23:24" ht="15">
      <c r="W776">
        <f t="shared" si="18"/>
        <v>19.596761654851125</v>
      </c>
      <c r="X776">
        <v>778</v>
      </c>
    </row>
    <row r="777" spans="23:24" ht="15">
      <c r="W777">
        <f t="shared" si="18"/>
        <v>19.60951336198996</v>
      </c>
      <c r="X777">
        <v>779</v>
      </c>
    </row>
    <row r="778" spans="23:24" ht="15">
      <c r="W778">
        <f t="shared" si="18"/>
        <v>19.62225678575679</v>
      </c>
      <c r="X778">
        <v>780</v>
      </c>
    </row>
    <row r="779" spans="23:24" ht="15">
      <c r="W779">
        <f t="shared" si="18"/>
        <v>19.634991942266613</v>
      </c>
      <c r="X779">
        <v>781</v>
      </c>
    </row>
    <row r="780" spans="23:24" ht="15">
      <c r="W780">
        <f t="shared" si="18"/>
        <v>19.64771884758227</v>
      </c>
      <c r="X780">
        <v>782</v>
      </c>
    </row>
    <row r="781" spans="23:24" ht="15">
      <c r="W781">
        <f t="shared" si="18"/>
        <v>19.66043751771466</v>
      </c>
      <c r="X781">
        <v>783</v>
      </c>
    </row>
    <row r="782" spans="23:24" ht="15">
      <c r="W782">
        <f t="shared" si="18"/>
        <v>19.673147968623006</v>
      </c>
      <c r="X782">
        <v>784</v>
      </c>
    </row>
    <row r="783" spans="23:24" ht="15">
      <c r="W783">
        <f t="shared" si="18"/>
        <v>19.685850216215066</v>
      </c>
      <c r="X783">
        <v>785</v>
      </c>
    </row>
    <row r="784" spans="23:24" ht="15">
      <c r="W784">
        <f t="shared" si="18"/>
        <v>19.69854427634736</v>
      </c>
      <c r="X784">
        <v>786</v>
      </c>
    </row>
    <row r="785" spans="23:24" ht="15">
      <c r="W785">
        <f t="shared" si="18"/>
        <v>19.71123016482542</v>
      </c>
      <c r="X785">
        <v>787</v>
      </c>
    </row>
    <row r="786" spans="23:24" ht="15">
      <c r="W786">
        <f t="shared" si="18"/>
        <v>19.723907897404</v>
      </c>
      <c r="X786">
        <v>788</v>
      </c>
    </row>
    <row r="787" spans="23:24" ht="15">
      <c r="W787">
        <f t="shared" si="18"/>
        <v>19.736577489787333</v>
      </c>
      <c r="X787">
        <v>789</v>
      </c>
    </row>
    <row r="788" spans="23:24" ht="15">
      <c r="W788">
        <f t="shared" si="18"/>
        <v>19.749238957629313</v>
      </c>
      <c r="X788">
        <v>790</v>
      </c>
    </row>
    <row r="789" spans="23:24" ht="15">
      <c r="W789">
        <f t="shared" si="18"/>
        <v>19.76189231653376</v>
      </c>
      <c r="X789">
        <v>791</v>
      </c>
    </row>
    <row r="790" spans="23:24" ht="15">
      <c r="W790">
        <f t="shared" si="18"/>
        <v>19.774537582054627</v>
      </c>
      <c r="X790">
        <v>792</v>
      </c>
    </row>
    <row r="791" spans="23:24" ht="15">
      <c r="W791">
        <f t="shared" si="18"/>
        <v>19.78717476969622</v>
      </c>
      <c r="X791">
        <v>793</v>
      </c>
    </row>
    <row r="792" spans="23:24" ht="15">
      <c r="W792">
        <f t="shared" si="18"/>
        <v>19.799803894913435</v>
      </c>
      <c r="X792">
        <v>794</v>
      </c>
    </row>
    <row r="793" spans="23:24" ht="15">
      <c r="W793">
        <f t="shared" si="18"/>
        <v>19.812424973111952</v>
      </c>
      <c r="X793">
        <v>795</v>
      </c>
    </row>
    <row r="794" spans="23:24" ht="15">
      <c r="W794">
        <f t="shared" si="18"/>
        <v>19.82503801964849</v>
      </c>
      <c r="X794">
        <v>796</v>
      </c>
    </row>
    <row r="795" spans="23:24" ht="15">
      <c r="W795">
        <f t="shared" si="18"/>
        <v>19.837643049830977</v>
      </c>
      <c r="X795">
        <v>797</v>
      </c>
    </row>
    <row r="796" spans="23:24" ht="15">
      <c r="W796">
        <f t="shared" si="18"/>
        <v>19.850240078918823</v>
      </c>
      <c r="X796">
        <v>798</v>
      </c>
    </row>
    <row r="797" spans="23:24" ht="15">
      <c r="W797">
        <f t="shared" si="18"/>
        <v>19.862829122123085</v>
      </c>
      <c r="X797">
        <v>799</v>
      </c>
    </row>
    <row r="798" spans="23:24" ht="15">
      <c r="W798">
        <f t="shared" si="18"/>
        <v>19.87541019460671</v>
      </c>
      <c r="X798">
        <v>800</v>
      </c>
    </row>
    <row r="799" spans="23:24" ht="15">
      <c r="W799">
        <f t="shared" si="18"/>
        <v>19.887983311484746</v>
      </c>
      <c r="X799">
        <v>801</v>
      </c>
    </row>
    <row r="800" spans="23:24" ht="15">
      <c r="W800">
        <f t="shared" si="18"/>
        <v>19.90054848782453</v>
      </c>
      <c r="X800">
        <v>802</v>
      </c>
    </row>
    <row r="801" spans="23:24" ht="15">
      <c r="W801">
        <f t="shared" si="18"/>
        <v>19.913105738645925</v>
      </c>
      <c r="X801">
        <v>803</v>
      </c>
    </row>
    <row r="802" spans="23:24" ht="15">
      <c r="W802">
        <f t="shared" si="18"/>
        <v>19.925655078921526</v>
      </c>
      <c r="X802">
        <v>804</v>
      </c>
    </row>
    <row r="803" spans="23:24" ht="15">
      <c r="W803">
        <f t="shared" si="18"/>
        <v>19.93819652357685</v>
      </c>
      <c r="X803">
        <v>805</v>
      </c>
    </row>
    <row r="804" spans="23:24" ht="15">
      <c r="W804">
        <f t="shared" si="18"/>
        <v>19.950730087490566</v>
      </c>
      <c r="X804">
        <v>806</v>
      </c>
    </row>
    <row r="805" spans="23:24" ht="15">
      <c r="W805">
        <f t="shared" si="18"/>
        <v>19.96325578549467</v>
      </c>
      <c r="X805">
        <v>807</v>
      </c>
    </row>
    <row r="806" spans="23:24" ht="15">
      <c r="W806">
        <f t="shared" si="18"/>
        <v>19.97577363237474</v>
      </c>
      <c r="X806">
        <v>808</v>
      </c>
    </row>
    <row r="807" spans="23:24" ht="15">
      <c r="W807">
        <f t="shared" si="18"/>
        <v>19.98828364287007</v>
      </c>
      <c r="X807">
        <v>809</v>
      </c>
    </row>
    <row r="808" spans="23:24" ht="15">
      <c r="W808">
        <f t="shared" si="18"/>
        <v>20.000785831673944</v>
      </c>
      <c r="X808">
        <v>810</v>
      </c>
    </row>
    <row r="809" spans="23:24" ht="15">
      <c r="W809">
        <f t="shared" si="18"/>
        <v>20.013280213433777</v>
      </c>
      <c r="X809">
        <v>811</v>
      </c>
    </row>
    <row r="810" spans="23:24" ht="15">
      <c r="W810">
        <f t="shared" si="18"/>
        <v>20.025766802751363</v>
      </c>
      <c r="X810">
        <v>812</v>
      </c>
    </row>
    <row r="811" spans="23:24" ht="15">
      <c r="W811">
        <f t="shared" si="18"/>
        <v>20.038245614183033</v>
      </c>
      <c r="X811">
        <v>813</v>
      </c>
    </row>
    <row r="812" spans="23:24" ht="15">
      <c r="W812">
        <f t="shared" si="18"/>
        <v>20.050716662239882</v>
      </c>
      <c r="X812">
        <v>814</v>
      </c>
    </row>
    <row r="813" spans="23:24" ht="15">
      <c r="W813">
        <f t="shared" si="18"/>
        <v>20.06317996138795</v>
      </c>
      <c r="X813">
        <v>815</v>
      </c>
    </row>
    <row r="814" spans="23:24" ht="15">
      <c r="W814">
        <f t="shared" si="18"/>
        <v>20.07563552604843</v>
      </c>
      <c r="X814">
        <v>816</v>
      </c>
    </row>
    <row r="815" spans="23:24" ht="15">
      <c r="W815">
        <f t="shared" si="18"/>
        <v>20.08808337059785</v>
      </c>
      <c r="X815">
        <v>817</v>
      </c>
    </row>
    <row r="816" spans="23:24" ht="15">
      <c r="W816">
        <f aca="true" t="shared" si="19" ref="W816:W879">(X816-1)*SQRT(2*X816)/(2*(X816-1)+1.21*(I$27-1.06))</f>
        <v>20.10052350936827</v>
      </c>
      <c r="X816">
        <v>818</v>
      </c>
    </row>
    <row r="817" spans="23:24" ht="15">
      <c r="W817">
        <f t="shared" si="19"/>
        <v>20.11295595664747</v>
      </c>
      <c r="X817">
        <v>819</v>
      </c>
    </row>
    <row r="818" spans="23:24" ht="15">
      <c r="W818">
        <f t="shared" si="19"/>
        <v>20.125380726679168</v>
      </c>
      <c r="X818">
        <v>820</v>
      </c>
    </row>
    <row r="819" spans="23:24" ht="15">
      <c r="W819">
        <f t="shared" si="19"/>
        <v>20.13779783366316</v>
      </c>
      <c r="X819">
        <v>821</v>
      </c>
    </row>
    <row r="820" spans="23:24" ht="15">
      <c r="W820">
        <f t="shared" si="19"/>
        <v>20.150207291755564</v>
      </c>
      <c r="X820">
        <v>822</v>
      </c>
    </row>
    <row r="821" spans="23:24" ht="15">
      <c r="W821">
        <f t="shared" si="19"/>
        <v>20.16260911506896</v>
      </c>
      <c r="X821">
        <v>823</v>
      </c>
    </row>
    <row r="822" spans="23:24" ht="15">
      <c r="W822">
        <f t="shared" si="19"/>
        <v>20.175003317672623</v>
      </c>
      <c r="X822">
        <v>824</v>
      </c>
    </row>
    <row r="823" spans="23:24" ht="15">
      <c r="W823">
        <f t="shared" si="19"/>
        <v>20.18738991359266</v>
      </c>
      <c r="X823">
        <v>825</v>
      </c>
    </row>
    <row r="824" spans="23:24" ht="15">
      <c r="W824">
        <f t="shared" si="19"/>
        <v>20.199768916812236</v>
      </c>
      <c r="X824">
        <v>826</v>
      </c>
    </row>
    <row r="825" spans="23:24" ht="15">
      <c r="W825">
        <f t="shared" si="19"/>
        <v>20.212140341271734</v>
      </c>
      <c r="X825">
        <v>827</v>
      </c>
    </row>
    <row r="826" spans="23:24" ht="15">
      <c r="W826">
        <f t="shared" si="19"/>
        <v>20.22450420086895</v>
      </c>
      <c r="X826">
        <v>828</v>
      </c>
    </row>
    <row r="827" spans="23:24" ht="15">
      <c r="W827">
        <f t="shared" si="19"/>
        <v>20.236860509459273</v>
      </c>
      <c r="X827">
        <v>829</v>
      </c>
    </row>
    <row r="828" spans="23:24" ht="15">
      <c r="W828">
        <f t="shared" si="19"/>
        <v>20.24920928085585</v>
      </c>
      <c r="X828">
        <v>830</v>
      </c>
    </row>
    <row r="829" spans="23:24" ht="15">
      <c r="W829">
        <f t="shared" si="19"/>
        <v>20.261550528829797</v>
      </c>
      <c r="X829">
        <v>831</v>
      </c>
    </row>
    <row r="830" spans="23:24" ht="15">
      <c r="W830">
        <f t="shared" si="19"/>
        <v>20.273884267110347</v>
      </c>
      <c r="X830">
        <v>832</v>
      </c>
    </row>
    <row r="831" spans="23:24" ht="15">
      <c r="W831">
        <f t="shared" si="19"/>
        <v>20.286210509385054</v>
      </c>
      <c r="X831">
        <v>833</v>
      </c>
    </row>
    <row r="832" spans="23:24" ht="15">
      <c r="W832">
        <f t="shared" si="19"/>
        <v>20.298529269299937</v>
      </c>
      <c r="X832">
        <v>834</v>
      </c>
    </row>
    <row r="833" spans="23:24" ht="15">
      <c r="W833">
        <f t="shared" si="19"/>
        <v>20.310840560459695</v>
      </c>
      <c r="X833">
        <v>835</v>
      </c>
    </row>
    <row r="834" spans="23:24" ht="15">
      <c r="W834">
        <f t="shared" si="19"/>
        <v>20.32314439642786</v>
      </c>
      <c r="X834">
        <v>836</v>
      </c>
    </row>
    <row r="835" spans="23:24" ht="15">
      <c r="W835">
        <f t="shared" si="19"/>
        <v>20.335440790726967</v>
      </c>
      <c r="X835">
        <v>837</v>
      </c>
    </row>
    <row r="836" spans="23:24" ht="15">
      <c r="W836">
        <f t="shared" si="19"/>
        <v>20.347729756838742</v>
      </c>
      <c r="X836">
        <v>838</v>
      </c>
    </row>
    <row r="837" spans="23:24" ht="15">
      <c r="W837">
        <f t="shared" si="19"/>
        <v>20.360011308204257</v>
      </c>
      <c r="X837">
        <v>839</v>
      </c>
    </row>
    <row r="838" spans="23:24" ht="15">
      <c r="W838">
        <f t="shared" si="19"/>
        <v>20.37228545822412</v>
      </c>
      <c r="X838">
        <v>840</v>
      </c>
    </row>
    <row r="839" spans="23:24" ht="15">
      <c r="W839">
        <f t="shared" si="19"/>
        <v>20.384552220258637</v>
      </c>
      <c r="X839">
        <v>841</v>
      </c>
    </row>
    <row r="840" spans="23:24" ht="15">
      <c r="W840">
        <f t="shared" si="19"/>
        <v>20.396811607627974</v>
      </c>
      <c r="X840">
        <v>842</v>
      </c>
    </row>
    <row r="841" spans="23:24" ht="15">
      <c r="W841">
        <f t="shared" si="19"/>
        <v>20.409063633612337</v>
      </c>
      <c r="X841">
        <v>843</v>
      </c>
    </row>
    <row r="842" spans="23:24" ht="15">
      <c r="W842">
        <f t="shared" si="19"/>
        <v>20.421308311452133</v>
      </c>
      <c r="X842">
        <v>844</v>
      </c>
    </row>
    <row r="843" spans="23:24" ht="15">
      <c r="W843">
        <f t="shared" si="19"/>
        <v>20.43354565434814</v>
      </c>
      <c r="X843">
        <v>845</v>
      </c>
    </row>
    <row r="844" spans="23:24" ht="15">
      <c r="W844">
        <f t="shared" si="19"/>
        <v>20.44577567546167</v>
      </c>
      <c r="X844">
        <v>846</v>
      </c>
    </row>
    <row r="845" spans="23:24" ht="15">
      <c r="W845">
        <f t="shared" si="19"/>
        <v>20.457998387914735</v>
      </c>
      <c r="X845">
        <v>847</v>
      </c>
    </row>
    <row r="846" spans="23:24" ht="15">
      <c r="W846">
        <f t="shared" si="19"/>
        <v>20.470213804790216</v>
      </c>
      <c r="X846">
        <v>848</v>
      </c>
    </row>
    <row r="847" spans="23:24" ht="15">
      <c r="W847">
        <f t="shared" si="19"/>
        <v>20.482421939132017</v>
      </c>
      <c r="X847">
        <v>849</v>
      </c>
    </row>
    <row r="848" spans="23:24" ht="15">
      <c r="W848">
        <f t="shared" si="19"/>
        <v>20.49462280394523</v>
      </c>
      <c r="X848">
        <v>850</v>
      </c>
    </row>
    <row r="849" spans="23:24" ht="15">
      <c r="W849">
        <f t="shared" si="19"/>
        <v>20.5068164121963</v>
      </c>
      <c r="X849">
        <v>851</v>
      </c>
    </row>
    <row r="850" spans="23:24" ht="15">
      <c r="W850">
        <f t="shared" si="19"/>
        <v>20.51900277681319</v>
      </c>
      <c r="X850">
        <v>852</v>
      </c>
    </row>
    <row r="851" spans="23:24" ht="15">
      <c r="W851">
        <f t="shared" si="19"/>
        <v>20.53118191068553</v>
      </c>
      <c r="X851">
        <v>853</v>
      </c>
    </row>
    <row r="852" spans="23:24" ht="15">
      <c r="W852">
        <f t="shared" si="19"/>
        <v>20.543353826664774</v>
      </c>
      <c r="X852">
        <v>854</v>
      </c>
    </row>
    <row r="853" spans="23:24" ht="15">
      <c r="W853">
        <f t="shared" si="19"/>
        <v>20.555518537564378</v>
      </c>
      <c r="X853">
        <v>855</v>
      </c>
    </row>
    <row r="854" spans="23:24" ht="15">
      <c r="W854">
        <f t="shared" si="19"/>
        <v>20.567676056159936</v>
      </c>
      <c r="X854">
        <v>856</v>
      </c>
    </row>
    <row r="855" spans="23:24" ht="15">
      <c r="W855">
        <f t="shared" si="19"/>
        <v>20.579826395189336</v>
      </c>
      <c r="X855">
        <v>857</v>
      </c>
    </row>
    <row r="856" spans="23:24" ht="15">
      <c r="W856">
        <f t="shared" si="19"/>
        <v>20.591969567352933</v>
      </c>
      <c r="X856">
        <v>858</v>
      </c>
    </row>
    <row r="857" spans="23:24" ht="15">
      <c r="W857">
        <f t="shared" si="19"/>
        <v>20.604105585313697</v>
      </c>
      <c r="X857">
        <v>859</v>
      </c>
    </row>
    <row r="858" spans="23:24" ht="15">
      <c r="W858">
        <f t="shared" si="19"/>
        <v>20.616234461697353</v>
      </c>
      <c r="X858">
        <v>860</v>
      </c>
    </row>
    <row r="859" spans="23:24" ht="15">
      <c r="W859">
        <f t="shared" si="19"/>
        <v>20.628356209092562</v>
      </c>
      <c r="X859">
        <v>861</v>
      </c>
    </row>
    <row r="860" spans="23:24" ht="15">
      <c r="W860">
        <f t="shared" si="19"/>
        <v>20.640470840051037</v>
      </c>
      <c r="X860">
        <v>862</v>
      </c>
    </row>
    <row r="861" spans="23:24" ht="15">
      <c r="W861">
        <f t="shared" si="19"/>
        <v>20.652578367087724</v>
      </c>
      <c r="X861">
        <v>863</v>
      </c>
    </row>
    <row r="862" spans="23:24" ht="15">
      <c r="W862">
        <f t="shared" si="19"/>
        <v>20.664678802680946</v>
      </c>
      <c r="X862">
        <v>864</v>
      </c>
    </row>
    <row r="863" spans="23:24" ht="15">
      <c r="W863">
        <f t="shared" si="19"/>
        <v>20.67677215927253</v>
      </c>
      <c r="X863">
        <v>865</v>
      </c>
    </row>
    <row r="864" spans="23:24" ht="15">
      <c r="W864">
        <f t="shared" si="19"/>
        <v>20.688858449268004</v>
      </c>
      <c r="X864">
        <v>866</v>
      </c>
    </row>
    <row r="865" spans="23:24" ht="15">
      <c r="W865">
        <f t="shared" si="19"/>
        <v>20.70093768503669</v>
      </c>
      <c r="X865">
        <v>867</v>
      </c>
    </row>
    <row r="866" spans="23:24" ht="15">
      <c r="W866">
        <f t="shared" si="19"/>
        <v>20.7130098789119</v>
      </c>
      <c r="X866">
        <v>868</v>
      </c>
    </row>
    <row r="867" spans="23:24" ht="15">
      <c r="W867">
        <f t="shared" si="19"/>
        <v>20.725075043191044</v>
      </c>
      <c r="X867">
        <v>869</v>
      </c>
    </row>
    <row r="868" spans="23:24" ht="15">
      <c r="W868">
        <f t="shared" si="19"/>
        <v>20.737133190135797</v>
      </c>
      <c r="X868">
        <v>870</v>
      </c>
    </row>
    <row r="869" spans="23:24" ht="15">
      <c r="W869">
        <f t="shared" si="19"/>
        <v>20.749184331972245</v>
      </c>
      <c r="X869">
        <v>871</v>
      </c>
    </row>
    <row r="870" spans="23:24" ht="15">
      <c r="W870">
        <f t="shared" si="19"/>
        <v>20.761228480891024</v>
      </c>
      <c r="X870">
        <v>872</v>
      </c>
    </row>
    <row r="871" spans="23:24" ht="15">
      <c r="W871">
        <f t="shared" si="19"/>
        <v>20.773265649047456</v>
      </c>
      <c r="X871">
        <v>873</v>
      </c>
    </row>
    <row r="872" spans="23:24" ht="15">
      <c r="W872">
        <f t="shared" si="19"/>
        <v>20.785295848561702</v>
      </c>
      <c r="X872">
        <v>874</v>
      </c>
    </row>
    <row r="873" spans="23:24" ht="15">
      <c r="W873">
        <f t="shared" si="19"/>
        <v>20.79731909151892</v>
      </c>
      <c r="X873">
        <v>875</v>
      </c>
    </row>
    <row r="874" spans="23:24" ht="15">
      <c r="W874">
        <f t="shared" si="19"/>
        <v>20.809335389969352</v>
      </c>
      <c r="X874">
        <v>876</v>
      </c>
    </row>
    <row r="875" spans="23:24" ht="15">
      <c r="W875">
        <f t="shared" si="19"/>
        <v>20.821344755928543</v>
      </c>
      <c r="X875">
        <v>877</v>
      </c>
    </row>
    <row r="876" spans="23:24" ht="15">
      <c r="W876">
        <f t="shared" si="19"/>
        <v>20.833347201377414</v>
      </c>
      <c r="X876">
        <v>878</v>
      </c>
    </row>
    <row r="877" spans="23:24" ht="15">
      <c r="W877">
        <f t="shared" si="19"/>
        <v>20.845342738262428</v>
      </c>
      <c r="X877">
        <v>879</v>
      </c>
    </row>
    <row r="878" spans="23:24" ht="15">
      <c r="W878">
        <f t="shared" si="19"/>
        <v>20.857331378495736</v>
      </c>
      <c r="X878">
        <v>880</v>
      </c>
    </row>
    <row r="879" spans="23:24" ht="15">
      <c r="W879">
        <f t="shared" si="19"/>
        <v>20.869313133955295</v>
      </c>
      <c r="X879">
        <v>881</v>
      </c>
    </row>
    <row r="880" spans="23:24" ht="15">
      <c r="W880">
        <f aca="true" t="shared" si="20" ref="W880:W943">(X880-1)*SQRT(2*X880)/(2*(X880-1)+1.21*(I$27-1.06))</f>
        <v>20.881288016485033</v>
      </c>
      <c r="X880">
        <v>882</v>
      </c>
    </row>
    <row r="881" spans="23:24" ht="15">
      <c r="W881">
        <f t="shared" si="20"/>
        <v>20.893256037894954</v>
      </c>
      <c r="X881">
        <v>883</v>
      </c>
    </row>
    <row r="882" spans="23:24" ht="15">
      <c r="W882">
        <f t="shared" si="20"/>
        <v>20.90521720996129</v>
      </c>
      <c r="X882">
        <v>884</v>
      </c>
    </row>
    <row r="883" spans="23:24" ht="15">
      <c r="W883">
        <f t="shared" si="20"/>
        <v>20.917171544426637</v>
      </c>
      <c r="X883">
        <v>885</v>
      </c>
    </row>
    <row r="884" spans="23:24" ht="15">
      <c r="W884">
        <f t="shared" si="20"/>
        <v>20.92911905300009</v>
      </c>
      <c r="X884">
        <v>886</v>
      </c>
    </row>
    <row r="885" spans="23:24" ht="15">
      <c r="W885">
        <f t="shared" si="20"/>
        <v>20.94105974735737</v>
      </c>
      <c r="X885">
        <v>887</v>
      </c>
    </row>
    <row r="886" spans="23:24" ht="15">
      <c r="W886">
        <f t="shared" si="20"/>
        <v>20.95299363914096</v>
      </c>
      <c r="X886">
        <v>888</v>
      </c>
    </row>
    <row r="887" spans="23:24" ht="15">
      <c r="W887">
        <f t="shared" si="20"/>
        <v>20.964920739960235</v>
      </c>
      <c r="X887">
        <v>889</v>
      </c>
    </row>
    <row r="888" spans="23:24" ht="15">
      <c r="W888">
        <f t="shared" si="20"/>
        <v>20.976841061391603</v>
      </c>
      <c r="X888">
        <v>890</v>
      </c>
    </row>
    <row r="889" spans="23:24" ht="15">
      <c r="W889">
        <f t="shared" si="20"/>
        <v>20.98875461497862</v>
      </c>
      <c r="X889">
        <v>891</v>
      </c>
    </row>
    <row r="890" spans="23:24" ht="15">
      <c r="W890">
        <f t="shared" si="20"/>
        <v>21.00066141223214</v>
      </c>
      <c r="X890">
        <v>892</v>
      </c>
    </row>
    <row r="891" spans="23:24" ht="15">
      <c r="W891">
        <f t="shared" si="20"/>
        <v>21.012561464630426</v>
      </c>
      <c r="X891">
        <v>893</v>
      </c>
    </row>
    <row r="892" spans="23:24" ht="15">
      <c r="W892">
        <f t="shared" si="20"/>
        <v>21.02445478361929</v>
      </c>
      <c r="X892">
        <v>894</v>
      </c>
    </row>
    <row r="893" spans="23:24" ht="15">
      <c r="W893">
        <f t="shared" si="20"/>
        <v>21.03634138061222</v>
      </c>
      <c r="X893">
        <v>895</v>
      </c>
    </row>
    <row r="894" spans="23:24" ht="15">
      <c r="W894">
        <f t="shared" si="20"/>
        <v>21.0482212669905</v>
      </c>
      <c r="X894">
        <v>896</v>
      </c>
    </row>
    <row r="895" spans="23:24" ht="15">
      <c r="W895">
        <f t="shared" si="20"/>
        <v>21.06009445410334</v>
      </c>
      <c r="X895">
        <v>897</v>
      </c>
    </row>
    <row r="896" spans="23:24" ht="15">
      <c r="W896">
        <f t="shared" si="20"/>
        <v>21.07196095326802</v>
      </c>
      <c r="X896">
        <v>898</v>
      </c>
    </row>
    <row r="897" spans="23:24" ht="15">
      <c r="W897">
        <f t="shared" si="20"/>
        <v>21.083820775769986</v>
      </c>
      <c r="X897">
        <v>899</v>
      </c>
    </row>
    <row r="898" spans="23:24" ht="15">
      <c r="W898">
        <f t="shared" si="20"/>
        <v>21.095673932863008</v>
      </c>
      <c r="X898">
        <v>900</v>
      </c>
    </row>
    <row r="899" spans="23:24" ht="15">
      <c r="W899">
        <f t="shared" si="20"/>
        <v>21.107520435769256</v>
      </c>
      <c r="X899">
        <v>901</v>
      </c>
    </row>
    <row r="900" spans="23:24" ht="15">
      <c r="W900">
        <f t="shared" si="20"/>
        <v>21.119360295679492</v>
      </c>
      <c r="X900">
        <v>902</v>
      </c>
    </row>
    <row r="901" spans="23:24" ht="15">
      <c r="W901">
        <f t="shared" si="20"/>
        <v>21.131193523753122</v>
      </c>
      <c r="X901">
        <v>903</v>
      </c>
    </row>
    <row r="902" spans="23:24" ht="15">
      <c r="W902">
        <f t="shared" si="20"/>
        <v>21.143020131118373</v>
      </c>
      <c r="X902">
        <v>904</v>
      </c>
    </row>
    <row r="903" spans="23:24" ht="15">
      <c r="W903">
        <f t="shared" si="20"/>
        <v>21.15484012887238</v>
      </c>
      <c r="X903">
        <v>905</v>
      </c>
    </row>
    <row r="904" spans="23:24" ht="15">
      <c r="W904">
        <f t="shared" si="20"/>
        <v>21.16665352808133</v>
      </c>
      <c r="X904">
        <v>906</v>
      </c>
    </row>
    <row r="905" spans="23:24" ht="15">
      <c r="W905">
        <f t="shared" si="20"/>
        <v>21.178460339780578</v>
      </c>
      <c r="X905">
        <v>907</v>
      </c>
    </row>
    <row r="906" spans="23:24" ht="15">
      <c r="W906">
        <f t="shared" si="20"/>
        <v>21.190260574974747</v>
      </c>
      <c r="X906">
        <v>908</v>
      </c>
    </row>
    <row r="907" spans="23:24" ht="15">
      <c r="W907">
        <f t="shared" si="20"/>
        <v>21.20205424463788</v>
      </c>
      <c r="X907">
        <v>909</v>
      </c>
    </row>
    <row r="908" spans="23:24" ht="15">
      <c r="W908">
        <f t="shared" si="20"/>
        <v>21.213841359713534</v>
      </c>
      <c r="X908">
        <v>910</v>
      </c>
    </row>
    <row r="909" spans="23:24" ht="15">
      <c r="W909">
        <f t="shared" si="20"/>
        <v>21.225621931114915</v>
      </c>
      <c r="X909">
        <v>911</v>
      </c>
    </row>
    <row r="910" spans="23:24" ht="15">
      <c r="W910">
        <f t="shared" si="20"/>
        <v>21.237395969724968</v>
      </c>
      <c r="X910">
        <v>912</v>
      </c>
    </row>
    <row r="911" spans="23:24" ht="15">
      <c r="W911">
        <f t="shared" si="20"/>
        <v>21.249163486396537</v>
      </c>
      <c r="X911">
        <v>913</v>
      </c>
    </row>
    <row r="912" spans="23:24" ht="15">
      <c r="W912">
        <f t="shared" si="20"/>
        <v>21.260924491952448</v>
      </c>
      <c r="X912">
        <v>914</v>
      </c>
    </row>
    <row r="913" spans="23:24" ht="15">
      <c r="W913">
        <f t="shared" si="20"/>
        <v>21.27267899718563</v>
      </c>
      <c r="X913">
        <v>915</v>
      </c>
    </row>
    <row r="914" spans="23:24" ht="15">
      <c r="W914">
        <f t="shared" si="20"/>
        <v>21.28442701285925</v>
      </c>
      <c r="X914">
        <v>916</v>
      </c>
    </row>
    <row r="915" spans="23:24" ht="15">
      <c r="W915">
        <f t="shared" si="20"/>
        <v>21.2961685497068</v>
      </c>
      <c r="X915">
        <v>917</v>
      </c>
    </row>
    <row r="916" spans="23:24" ht="15">
      <c r="W916">
        <f t="shared" si="20"/>
        <v>21.30790361843223</v>
      </c>
      <c r="X916">
        <v>918</v>
      </c>
    </row>
    <row r="917" spans="23:24" ht="15">
      <c r="W917">
        <f t="shared" si="20"/>
        <v>21.319632229710063</v>
      </c>
      <c r="X917">
        <v>919</v>
      </c>
    </row>
    <row r="918" spans="23:24" ht="15">
      <c r="W918">
        <f t="shared" si="20"/>
        <v>21.33135439418548</v>
      </c>
      <c r="X918">
        <v>920</v>
      </c>
    </row>
    <row r="919" spans="23:24" ht="15">
      <c r="W919">
        <f t="shared" si="20"/>
        <v>21.34307012247449</v>
      </c>
      <c r="X919">
        <v>921</v>
      </c>
    </row>
    <row r="920" spans="23:24" ht="15">
      <c r="W920">
        <f t="shared" si="20"/>
        <v>21.354779425163972</v>
      </c>
      <c r="X920">
        <v>922</v>
      </c>
    </row>
    <row r="921" spans="23:24" ht="15">
      <c r="W921">
        <f t="shared" si="20"/>
        <v>21.366482312811844</v>
      </c>
      <c r="X921">
        <v>923</v>
      </c>
    </row>
    <row r="922" spans="23:24" ht="15">
      <c r="W922">
        <f t="shared" si="20"/>
        <v>21.378178795947136</v>
      </c>
      <c r="X922">
        <v>924</v>
      </c>
    </row>
    <row r="923" spans="23:24" ht="15">
      <c r="W923">
        <f t="shared" si="20"/>
        <v>21.389868885070122</v>
      </c>
      <c r="X923">
        <v>925</v>
      </c>
    </row>
    <row r="924" spans="23:24" ht="15">
      <c r="W924">
        <f t="shared" si="20"/>
        <v>21.401552590652425</v>
      </c>
      <c r="X924">
        <v>926</v>
      </c>
    </row>
    <row r="925" spans="23:24" ht="15">
      <c r="W925">
        <f t="shared" si="20"/>
        <v>21.413229923137113</v>
      </c>
      <c r="X925">
        <v>927</v>
      </c>
    </row>
    <row r="926" spans="23:24" ht="15">
      <c r="W926">
        <f t="shared" si="20"/>
        <v>21.424900892938844</v>
      </c>
      <c r="X926">
        <v>928</v>
      </c>
    </row>
    <row r="927" spans="23:24" ht="15">
      <c r="W927">
        <f t="shared" si="20"/>
        <v>21.436565510443923</v>
      </c>
      <c r="X927">
        <v>929</v>
      </c>
    </row>
    <row r="928" spans="23:24" ht="15">
      <c r="W928">
        <f t="shared" si="20"/>
        <v>21.448223786010445</v>
      </c>
      <c r="X928">
        <v>930</v>
      </c>
    </row>
    <row r="929" spans="23:24" ht="15">
      <c r="W929">
        <f t="shared" si="20"/>
        <v>21.459875729968395</v>
      </c>
      <c r="X929">
        <v>931</v>
      </c>
    </row>
    <row r="930" spans="23:24" ht="15">
      <c r="W930">
        <f t="shared" si="20"/>
        <v>21.47152135261976</v>
      </c>
      <c r="X930">
        <v>932</v>
      </c>
    </row>
    <row r="931" spans="23:24" ht="15">
      <c r="W931">
        <f t="shared" si="20"/>
        <v>21.483160664238618</v>
      </c>
      <c r="X931">
        <v>933</v>
      </c>
    </row>
    <row r="932" spans="23:24" ht="15">
      <c r="W932">
        <f t="shared" si="20"/>
        <v>21.49479367507125</v>
      </c>
      <c r="X932">
        <v>934</v>
      </c>
    </row>
    <row r="933" spans="23:24" ht="15">
      <c r="W933">
        <f t="shared" si="20"/>
        <v>21.50642039533626</v>
      </c>
      <c r="X933">
        <v>935</v>
      </c>
    </row>
    <row r="934" spans="23:24" ht="15">
      <c r="W934">
        <f t="shared" si="20"/>
        <v>21.518040835224667</v>
      </c>
      <c r="X934">
        <v>936</v>
      </c>
    </row>
    <row r="935" spans="23:24" ht="15">
      <c r="W935">
        <f t="shared" si="20"/>
        <v>21.529655004900004</v>
      </c>
      <c r="X935">
        <v>937</v>
      </c>
    </row>
    <row r="936" spans="23:24" ht="15">
      <c r="W936">
        <f t="shared" si="20"/>
        <v>21.54126291449843</v>
      </c>
      <c r="X936">
        <v>938</v>
      </c>
    </row>
    <row r="937" spans="23:24" ht="15">
      <c r="W937">
        <f t="shared" si="20"/>
        <v>21.552864574128836</v>
      </c>
      <c r="X937">
        <v>939</v>
      </c>
    </row>
    <row r="938" spans="23:24" ht="15">
      <c r="W938">
        <f t="shared" si="20"/>
        <v>21.564459993872944</v>
      </c>
      <c r="X938">
        <v>940</v>
      </c>
    </row>
    <row r="939" spans="23:24" ht="15">
      <c r="W939">
        <f t="shared" si="20"/>
        <v>21.576049183785397</v>
      </c>
      <c r="X939">
        <v>941</v>
      </c>
    </row>
    <row r="940" spans="23:24" ht="15">
      <c r="W940">
        <f t="shared" si="20"/>
        <v>21.58763215389388</v>
      </c>
      <c r="X940">
        <v>942</v>
      </c>
    </row>
    <row r="941" spans="23:24" ht="15">
      <c r="W941">
        <f t="shared" si="20"/>
        <v>21.59920891419921</v>
      </c>
      <c r="X941">
        <v>943</v>
      </c>
    </row>
    <row r="942" spans="23:24" ht="15">
      <c r="W942">
        <f t="shared" si="20"/>
        <v>21.610779474675446</v>
      </c>
      <c r="X942">
        <v>944</v>
      </c>
    </row>
    <row r="943" spans="23:24" ht="15">
      <c r="W943">
        <f t="shared" si="20"/>
        <v>21.622343845269974</v>
      </c>
      <c r="X943">
        <v>945</v>
      </c>
    </row>
    <row r="944" spans="23:24" ht="15">
      <c r="W944">
        <f aca="true" t="shared" si="21" ref="W944:W1007">(X944-1)*SQRT(2*X944)/(2*(X944-1)+1.21*(I$27-1.06))</f>
        <v>21.63390203590362</v>
      </c>
      <c r="X944">
        <v>946</v>
      </c>
    </row>
    <row r="945" spans="23:24" ht="15">
      <c r="W945">
        <f t="shared" si="21"/>
        <v>21.645454056470737</v>
      </c>
      <c r="X945">
        <v>947</v>
      </c>
    </row>
    <row r="946" spans="23:24" ht="15">
      <c r="W946">
        <f t="shared" si="21"/>
        <v>21.65699991683932</v>
      </c>
      <c r="X946">
        <v>948</v>
      </c>
    </row>
    <row r="947" spans="23:24" ht="15">
      <c r="W947">
        <f t="shared" si="21"/>
        <v>21.668539626851096</v>
      </c>
      <c r="X947">
        <v>949</v>
      </c>
    </row>
    <row r="948" spans="23:24" ht="15">
      <c r="W948">
        <f t="shared" si="21"/>
        <v>21.68007319632162</v>
      </c>
      <c r="X948">
        <v>950</v>
      </c>
    </row>
    <row r="949" spans="23:24" ht="15">
      <c r="W949">
        <f t="shared" si="21"/>
        <v>21.69160063504035</v>
      </c>
      <c r="X949">
        <v>951</v>
      </c>
    </row>
    <row r="950" spans="23:24" ht="15">
      <c r="W950">
        <f t="shared" si="21"/>
        <v>21.703121952770807</v>
      </c>
      <c r="X950">
        <v>952</v>
      </c>
    </row>
    <row r="951" spans="23:24" ht="15">
      <c r="W951">
        <f t="shared" si="21"/>
        <v>21.714637159250607</v>
      </c>
      <c r="X951">
        <v>953</v>
      </c>
    </row>
    <row r="952" spans="23:24" ht="15">
      <c r="W952">
        <f t="shared" si="21"/>
        <v>21.726146264191584</v>
      </c>
      <c r="X952">
        <v>954</v>
      </c>
    </row>
    <row r="953" spans="23:24" ht="15">
      <c r="W953">
        <f t="shared" si="21"/>
        <v>21.737649277279893</v>
      </c>
      <c r="X953">
        <v>955</v>
      </c>
    </row>
    <row r="954" spans="23:24" ht="15">
      <c r="W954">
        <f t="shared" si="21"/>
        <v>21.749146208176082</v>
      </c>
      <c r="X954">
        <v>956</v>
      </c>
    </row>
    <row r="955" spans="23:24" ht="15">
      <c r="W955">
        <f t="shared" si="21"/>
        <v>21.760637066515198</v>
      </c>
      <c r="X955">
        <v>957</v>
      </c>
    </row>
    <row r="956" spans="23:24" ht="15">
      <c r="W956">
        <f t="shared" si="21"/>
        <v>21.772121861906903</v>
      </c>
      <c r="X956">
        <v>958</v>
      </c>
    </row>
    <row r="957" spans="23:24" ht="15">
      <c r="W957">
        <f t="shared" si="21"/>
        <v>21.78360060393553</v>
      </c>
      <c r="X957">
        <v>959</v>
      </c>
    </row>
    <row r="958" spans="23:24" ht="15">
      <c r="W958">
        <f t="shared" si="21"/>
        <v>21.79507330216019</v>
      </c>
      <c r="X958">
        <v>960</v>
      </c>
    </row>
    <row r="959" spans="23:24" ht="15">
      <c r="W959">
        <f t="shared" si="21"/>
        <v>21.806539966114883</v>
      </c>
      <c r="X959">
        <v>961</v>
      </c>
    </row>
    <row r="960" spans="23:24" ht="15">
      <c r="W960">
        <f t="shared" si="21"/>
        <v>21.81800060530857</v>
      </c>
      <c r="X960">
        <v>962</v>
      </c>
    </row>
    <row r="961" spans="23:24" ht="15">
      <c r="W961">
        <f t="shared" si="21"/>
        <v>21.82945522922526</v>
      </c>
      <c r="X961">
        <v>963</v>
      </c>
    </row>
    <row r="962" spans="23:24" ht="15">
      <c r="W962">
        <f t="shared" si="21"/>
        <v>21.84090384732413</v>
      </c>
      <c r="X962">
        <v>964</v>
      </c>
    </row>
    <row r="963" spans="23:24" ht="15">
      <c r="W963">
        <f t="shared" si="21"/>
        <v>21.85234646903958</v>
      </c>
      <c r="X963">
        <v>965</v>
      </c>
    </row>
    <row r="964" spans="23:24" ht="15">
      <c r="W964">
        <f t="shared" si="21"/>
        <v>21.863783103781365</v>
      </c>
      <c r="X964">
        <v>966</v>
      </c>
    </row>
    <row r="965" spans="23:24" ht="15">
      <c r="W965">
        <f t="shared" si="21"/>
        <v>21.875213760934635</v>
      </c>
      <c r="X965">
        <v>967</v>
      </c>
    </row>
    <row r="966" spans="23:24" ht="15">
      <c r="W966">
        <f t="shared" si="21"/>
        <v>21.886638449860065</v>
      </c>
      <c r="X966">
        <v>968</v>
      </c>
    </row>
    <row r="967" spans="23:24" ht="15">
      <c r="W967">
        <f t="shared" si="21"/>
        <v>21.898057179893936</v>
      </c>
      <c r="X967">
        <v>969</v>
      </c>
    </row>
    <row r="968" spans="23:24" ht="15">
      <c r="W968">
        <f t="shared" si="21"/>
        <v>21.909469960348204</v>
      </c>
      <c r="X968">
        <v>970</v>
      </c>
    </row>
    <row r="969" spans="23:24" ht="15">
      <c r="W969">
        <f t="shared" si="21"/>
        <v>21.920876800510623</v>
      </c>
      <c r="X969">
        <v>971</v>
      </c>
    </row>
    <row r="970" spans="23:24" ht="15">
      <c r="W970">
        <f t="shared" si="21"/>
        <v>21.93227770964479</v>
      </c>
      <c r="X970">
        <v>972</v>
      </c>
    </row>
    <row r="971" spans="23:24" ht="15">
      <c r="W971">
        <f t="shared" si="21"/>
        <v>21.94367269699028</v>
      </c>
      <c r="X971">
        <v>973</v>
      </c>
    </row>
    <row r="972" spans="23:24" ht="15">
      <c r="W972">
        <f t="shared" si="21"/>
        <v>21.955061771762693</v>
      </c>
      <c r="X972">
        <v>974</v>
      </c>
    </row>
    <row r="973" spans="23:24" ht="15">
      <c r="W973">
        <f t="shared" si="21"/>
        <v>21.96644494315376</v>
      </c>
      <c r="X973">
        <v>975</v>
      </c>
    </row>
    <row r="974" spans="23:24" ht="15">
      <c r="W974">
        <f t="shared" si="21"/>
        <v>21.97782222033144</v>
      </c>
      <c r="X974">
        <v>976</v>
      </c>
    </row>
    <row r="975" spans="23:24" ht="15">
      <c r="W975">
        <f t="shared" si="21"/>
        <v>21.989193612439966</v>
      </c>
      <c r="X975">
        <v>977</v>
      </c>
    </row>
    <row r="976" spans="23:24" ht="15">
      <c r="W976">
        <f t="shared" si="21"/>
        <v>22.000559128599985</v>
      </c>
      <c r="X976">
        <v>978</v>
      </c>
    </row>
    <row r="977" spans="23:24" ht="15">
      <c r="W977">
        <f t="shared" si="21"/>
        <v>22.011918777908594</v>
      </c>
      <c r="X977">
        <v>979</v>
      </c>
    </row>
    <row r="978" spans="23:24" ht="15">
      <c r="W978">
        <f t="shared" si="21"/>
        <v>22.023272569439467</v>
      </c>
      <c r="X978">
        <v>980</v>
      </c>
    </row>
    <row r="979" spans="23:24" ht="15">
      <c r="W979">
        <f t="shared" si="21"/>
        <v>22.034620512242903</v>
      </c>
      <c r="X979">
        <v>981</v>
      </c>
    </row>
    <row r="980" spans="23:24" ht="15">
      <c r="W980">
        <f t="shared" si="21"/>
        <v>22.045962615345935</v>
      </c>
      <c r="X980">
        <v>982</v>
      </c>
    </row>
    <row r="981" spans="23:24" ht="15">
      <c r="W981">
        <f t="shared" si="21"/>
        <v>22.057298887752392</v>
      </c>
      <c r="X981">
        <v>983</v>
      </c>
    </row>
    <row r="982" spans="23:24" ht="15">
      <c r="W982">
        <f t="shared" si="21"/>
        <v>22.06862933844302</v>
      </c>
      <c r="X982">
        <v>984</v>
      </c>
    </row>
    <row r="983" spans="23:24" ht="15">
      <c r="W983">
        <f t="shared" si="21"/>
        <v>22.079953976375513</v>
      </c>
      <c r="X983">
        <v>985</v>
      </c>
    </row>
    <row r="984" spans="23:24" ht="15">
      <c r="W984">
        <f t="shared" si="21"/>
        <v>22.09127281048464</v>
      </c>
      <c r="X984">
        <v>986</v>
      </c>
    </row>
    <row r="985" spans="23:24" ht="15">
      <c r="W985">
        <f t="shared" si="21"/>
        <v>22.102585849682296</v>
      </c>
      <c r="X985">
        <v>987</v>
      </c>
    </row>
    <row r="986" spans="23:24" ht="15">
      <c r="W986">
        <f t="shared" si="21"/>
        <v>22.113893102857617</v>
      </c>
      <c r="X986">
        <v>988</v>
      </c>
    </row>
    <row r="987" spans="23:24" ht="15">
      <c r="W987">
        <f t="shared" si="21"/>
        <v>22.12519457887702</v>
      </c>
      <c r="X987">
        <v>989</v>
      </c>
    </row>
    <row r="988" spans="23:24" ht="15">
      <c r="W988">
        <f t="shared" si="21"/>
        <v>22.136490286584323</v>
      </c>
      <c r="X988">
        <v>990</v>
      </c>
    </row>
    <row r="989" spans="23:24" ht="15">
      <c r="W989">
        <f t="shared" si="21"/>
        <v>22.147780234800802</v>
      </c>
      <c r="X989">
        <v>991</v>
      </c>
    </row>
    <row r="990" spans="23:24" ht="15">
      <c r="W990">
        <f t="shared" si="21"/>
        <v>22.15906443232527</v>
      </c>
      <c r="X990">
        <v>992</v>
      </c>
    </row>
    <row r="991" spans="23:24" ht="15">
      <c r="W991">
        <f t="shared" si="21"/>
        <v>22.170342887934186</v>
      </c>
      <c r="X991">
        <v>993</v>
      </c>
    </row>
    <row r="992" spans="23:24" ht="15">
      <c r="W992">
        <f t="shared" si="21"/>
        <v>22.18161561038169</v>
      </c>
      <c r="X992">
        <v>994</v>
      </c>
    </row>
    <row r="993" spans="23:24" ht="15">
      <c r="W993">
        <f t="shared" si="21"/>
        <v>22.19288260839972</v>
      </c>
      <c r="X993">
        <v>995</v>
      </c>
    </row>
    <row r="994" spans="23:24" ht="15">
      <c r="W994">
        <f t="shared" si="21"/>
        <v>22.204143890698067</v>
      </c>
      <c r="X994">
        <v>996</v>
      </c>
    </row>
    <row r="995" spans="23:24" ht="15">
      <c r="W995">
        <f t="shared" si="21"/>
        <v>22.215399465964477</v>
      </c>
      <c r="X995">
        <v>997</v>
      </c>
    </row>
    <row r="996" spans="23:24" ht="15">
      <c r="W996">
        <f t="shared" si="21"/>
        <v>22.226649342864697</v>
      </c>
      <c r="X996">
        <v>998</v>
      </c>
    </row>
    <row r="997" spans="23:24" ht="15">
      <c r="W997">
        <f t="shared" si="21"/>
        <v>22.237893530042584</v>
      </c>
      <c r="X997">
        <v>999</v>
      </c>
    </row>
    <row r="998" spans="23:24" ht="15">
      <c r="W998">
        <f t="shared" si="21"/>
        <v>22.24913203612017</v>
      </c>
      <c r="X998">
        <v>1000</v>
      </c>
    </row>
    <row r="999" spans="23:24" ht="15">
      <c r="W999">
        <f t="shared" si="21"/>
        <v>22.260364869697725</v>
      </c>
      <c r="X999">
        <v>1001</v>
      </c>
    </row>
    <row r="1000" spans="23:24" ht="15">
      <c r="W1000">
        <f t="shared" si="21"/>
        <v>22.27159203935386</v>
      </c>
      <c r="X1000">
        <v>1002</v>
      </c>
    </row>
    <row r="1001" spans="23:24" ht="15">
      <c r="W1001">
        <f t="shared" si="21"/>
        <v>22.282813553645585</v>
      </c>
      <c r="X1001">
        <v>1003</v>
      </c>
    </row>
    <row r="1002" spans="23:24" ht="15">
      <c r="W1002">
        <f t="shared" si="21"/>
        <v>22.294029421108387</v>
      </c>
      <c r="X1002">
        <v>1004</v>
      </c>
    </row>
    <row r="1003" spans="23:24" ht="15">
      <c r="W1003">
        <f t="shared" si="21"/>
        <v>22.305239650256322</v>
      </c>
      <c r="X1003">
        <v>1005</v>
      </c>
    </row>
    <row r="1004" spans="23:24" ht="15">
      <c r="W1004">
        <f t="shared" si="21"/>
        <v>22.316444249582062</v>
      </c>
      <c r="X1004">
        <v>1006</v>
      </c>
    </row>
    <row r="1005" spans="23:24" ht="15">
      <c r="W1005">
        <f t="shared" si="21"/>
        <v>22.32764322755699</v>
      </c>
      <c r="X1005">
        <v>1007</v>
      </c>
    </row>
    <row r="1006" spans="23:24" ht="15">
      <c r="W1006">
        <f t="shared" si="21"/>
        <v>22.338836592631278</v>
      </c>
      <c r="X1006">
        <v>1008</v>
      </c>
    </row>
    <row r="1007" spans="23:24" ht="15">
      <c r="W1007">
        <f t="shared" si="21"/>
        <v>22.35002435323394</v>
      </c>
      <c r="X1007">
        <v>1009</v>
      </c>
    </row>
    <row r="1008" spans="23:24" ht="15">
      <c r="W1008">
        <f aca="true" t="shared" si="22" ref="W1008:W1071">(X1008-1)*SQRT(2*X1008)/(2*(X1008-1)+1.21*(I$27-1.06))</f>
        <v>22.36120651777294</v>
      </c>
      <c r="X1008">
        <v>1010</v>
      </c>
    </row>
    <row r="1009" spans="23:24" ht="15">
      <c r="W1009">
        <f t="shared" si="22"/>
        <v>22.37238309463521</v>
      </c>
      <c r="X1009">
        <v>1011</v>
      </c>
    </row>
    <row r="1010" spans="23:24" ht="15">
      <c r="W1010">
        <f t="shared" si="22"/>
        <v>22.383554092186795</v>
      </c>
      <c r="X1010">
        <v>1012</v>
      </c>
    </row>
    <row r="1011" spans="23:24" ht="15">
      <c r="W1011">
        <f t="shared" si="22"/>
        <v>22.394719518772874</v>
      </c>
      <c r="X1011">
        <v>1013</v>
      </c>
    </row>
    <row r="1012" spans="23:24" ht="15">
      <c r="W1012">
        <f t="shared" si="22"/>
        <v>22.405879382717835</v>
      </c>
      <c r="X1012">
        <v>1014</v>
      </c>
    </row>
    <row r="1013" spans="23:24" ht="15">
      <c r="W1013">
        <f t="shared" si="22"/>
        <v>22.417033692325386</v>
      </c>
      <c r="X1013">
        <v>1015</v>
      </c>
    </row>
    <row r="1014" spans="23:24" ht="15">
      <c r="W1014">
        <f t="shared" si="22"/>
        <v>22.428182455878584</v>
      </c>
      <c r="X1014">
        <v>1016</v>
      </c>
    </row>
    <row r="1015" spans="23:24" ht="15">
      <c r="W1015">
        <f t="shared" si="22"/>
        <v>22.439325681639925</v>
      </c>
      <c r="X1015">
        <v>1017</v>
      </c>
    </row>
    <row r="1016" spans="23:24" ht="15">
      <c r="W1016">
        <f t="shared" si="22"/>
        <v>22.450463377851428</v>
      </c>
      <c r="X1016">
        <v>1018</v>
      </c>
    </row>
    <row r="1017" spans="23:24" ht="15">
      <c r="W1017">
        <f t="shared" si="22"/>
        <v>22.46159555273467</v>
      </c>
      <c r="X1017">
        <v>1019</v>
      </c>
    </row>
    <row r="1018" spans="23:24" ht="15">
      <c r="W1018">
        <f t="shared" si="22"/>
        <v>22.472722214490897</v>
      </c>
      <c r="X1018">
        <v>1020</v>
      </c>
    </row>
    <row r="1019" spans="23:24" ht="15">
      <c r="W1019">
        <f t="shared" si="22"/>
        <v>22.48384337130107</v>
      </c>
      <c r="X1019">
        <v>1021</v>
      </c>
    </row>
    <row r="1020" spans="23:24" ht="15">
      <c r="W1020">
        <f t="shared" si="22"/>
        <v>22.49495903132594</v>
      </c>
      <c r="X1020">
        <v>1022</v>
      </c>
    </row>
    <row r="1021" spans="23:24" ht="15">
      <c r="W1021">
        <f t="shared" si="22"/>
        <v>22.506069202706126</v>
      </c>
      <c r="X1021">
        <v>1023</v>
      </c>
    </row>
    <row r="1022" spans="23:24" ht="15">
      <c r="W1022">
        <f t="shared" si="22"/>
        <v>22.51717389356217</v>
      </c>
      <c r="X1022">
        <v>1024</v>
      </c>
    </row>
    <row r="1023" spans="23:24" ht="15">
      <c r="W1023">
        <f t="shared" si="22"/>
        <v>22.52827311199462</v>
      </c>
      <c r="X1023">
        <v>1025</v>
      </c>
    </row>
    <row r="1024" spans="23:24" ht="15">
      <c r="W1024">
        <f t="shared" si="22"/>
        <v>22.539366866084087</v>
      </c>
      <c r="X1024">
        <v>1026</v>
      </c>
    </row>
    <row r="1025" spans="23:24" ht="15">
      <c r="W1025">
        <f t="shared" si="22"/>
        <v>22.550455163891332</v>
      </c>
      <c r="X1025">
        <v>1027</v>
      </c>
    </row>
    <row r="1026" spans="23:24" ht="15">
      <c r="W1026">
        <f t="shared" si="22"/>
        <v>22.561538013457305</v>
      </c>
      <c r="X1026">
        <v>1028</v>
      </c>
    </row>
    <row r="1027" spans="23:24" ht="15">
      <c r="W1027">
        <f t="shared" si="22"/>
        <v>22.572615422803242</v>
      </c>
      <c r="X1027">
        <v>1029</v>
      </c>
    </row>
    <row r="1028" spans="23:24" ht="15">
      <c r="W1028">
        <f t="shared" si="22"/>
        <v>22.583687399930717</v>
      </c>
      <c r="X1028">
        <v>1030</v>
      </c>
    </row>
    <row r="1029" spans="23:24" ht="15">
      <c r="W1029">
        <f t="shared" si="22"/>
        <v>22.594753952821712</v>
      </c>
      <c r="X1029">
        <v>1031</v>
      </c>
    </row>
    <row r="1030" spans="23:24" ht="15">
      <c r="W1030">
        <f t="shared" si="22"/>
        <v>22.60581508943869</v>
      </c>
      <c r="X1030">
        <v>1032</v>
      </c>
    </row>
    <row r="1031" spans="23:24" ht="15">
      <c r="W1031">
        <f t="shared" si="22"/>
        <v>22.616870817724642</v>
      </c>
      <c r="X1031">
        <v>1033</v>
      </c>
    </row>
    <row r="1032" spans="23:24" ht="15">
      <c r="W1032">
        <f t="shared" si="22"/>
        <v>22.62792114560319</v>
      </c>
      <c r="X1032">
        <v>1034</v>
      </c>
    </row>
    <row r="1033" spans="23:24" ht="15">
      <c r="W1033">
        <f t="shared" si="22"/>
        <v>22.63896608097861</v>
      </c>
      <c r="X1033">
        <v>1035</v>
      </c>
    </row>
    <row r="1034" spans="23:24" ht="15">
      <c r="W1034">
        <f t="shared" si="22"/>
        <v>22.65000563173594</v>
      </c>
      <c r="X1034">
        <v>1036</v>
      </c>
    </row>
    <row r="1035" spans="23:24" ht="15">
      <c r="W1035">
        <f t="shared" si="22"/>
        <v>22.661039805741005</v>
      </c>
      <c r="X1035">
        <v>1037</v>
      </c>
    </row>
    <row r="1036" spans="23:24" ht="15">
      <c r="W1036">
        <f t="shared" si="22"/>
        <v>22.672068610840512</v>
      </c>
      <c r="X1036">
        <v>1038</v>
      </c>
    </row>
    <row r="1037" spans="23:24" ht="15">
      <c r="W1037">
        <f t="shared" si="22"/>
        <v>22.68309205486211</v>
      </c>
      <c r="X1037">
        <v>1039</v>
      </c>
    </row>
    <row r="1038" spans="23:24" ht="15">
      <c r="W1038">
        <f t="shared" si="22"/>
        <v>22.69411014561444</v>
      </c>
      <c r="X1038">
        <v>1040</v>
      </c>
    </row>
    <row r="1039" spans="23:24" ht="15">
      <c r="W1039">
        <f t="shared" si="22"/>
        <v>22.70512289088722</v>
      </c>
      <c r="X1039">
        <v>1041</v>
      </c>
    </row>
    <row r="1040" spans="23:24" ht="15">
      <c r="W1040">
        <f t="shared" si="22"/>
        <v>22.71613029845129</v>
      </c>
      <c r="X1040">
        <v>1042</v>
      </c>
    </row>
    <row r="1041" spans="23:24" ht="15">
      <c r="W1041">
        <f t="shared" si="22"/>
        <v>22.727132376058684</v>
      </c>
      <c r="X1041">
        <v>1043</v>
      </c>
    </row>
    <row r="1042" spans="23:24" ht="15">
      <c r="W1042">
        <f t="shared" si="22"/>
        <v>22.738129131442705</v>
      </c>
      <c r="X1042">
        <v>1044</v>
      </c>
    </row>
    <row r="1043" spans="23:24" ht="15">
      <c r="W1043">
        <f t="shared" si="22"/>
        <v>22.749120572317963</v>
      </c>
      <c r="X1043">
        <v>1045</v>
      </c>
    </row>
    <row r="1044" spans="23:24" ht="15">
      <c r="W1044">
        <f t="shared" si="22"/>
        <v>22.76010670638047</v>
      </c>
      <c r="X1044">
        <v>1046</v>
      </c>
    </row>
    <row r="1045" spans="23:24" ht="15">
      <c r="W1045">
        <f t="shared" si="22"/>
        <v>22.771087541307665</v>
      </c>
      <c r="X1045">
        <v>1047</v>
      </c>
    </row>
    <row r="1046" spans="23:24" ht="15">
      <c r="W1046">
        <f t="shared" si="22"/>
        <v>22.782063084758512</v>
      </c>
      <c r="X1046">
        <v>1048</v>
      </c>
    </row>
    <row r="1047" spans="23:24" ht="15">
      <c r="W1047">
        <f t="shared" si="22"/>
        <v>22.793033344373544</v>
      </c>
      <c r="X1047">
        <v>1049</v>
      </c>
    </row>
    <row r="1048" spans="23:24" ht="15">
      <c r="W1048">
        <f t="shared" si="22"/>
        <v>22.803998327774927</v>
      </c>
      <c r="X1048">
        <v>1050</v>
      </c>
    </row>
    <row r="1049" spans="23:24" ht="15">
      <c r="W1049">
        <f t="shared" si="22"/>
        <v>22.81495804256653</v>
      </c>
      <c r="X1049">
        <v>1051</v>
      </c>
    </row>
    <row r="1050" spans="23:24" ht="15">
      <c r="W1050">
        <f t="shared" si="22"/>
        <v>22.825912496333963</v>
      </c>
      <c r="X1050">
        <v>1052</v>
      </c>
    </row>
    <row r="1051" spans="23:24" ht="15">
      <c r="W1051">
        <f t="shared" si="22"/>
        <v>22.83686169664467</v>
      </c>
      <c r="X1051">
        <v>1053</v>
      </c>
    </row>
    <row r="1052" spans="23:24" ht="15">
      <c r="W1052">
        <f t="shared" si="22"/>
        <v>22.84780565104797</v>
      </c>
      <c r="X1052">
        <v>1054</v>
      </c>
    </row>
    <row r="1053" spans="23:24" ht="15">
      <c r="W1053">
        <f t="shared" si="22"/>
        <v>22.85874436707512</v>
      </c>
      <c r="X1053">
        <v>1055</v>
      </c>
    </row>
    <row r="1054" spans="23:24" ht="15">
      <c r="W1054">
        <f t="shared" si="22"/>
        <v>22.86967785223938</v>
      </c>
      <c r="X1054">
        <v>1056</v>
      </c>
    </row>
    <row r="1055" spans="23:24" ht="15">
      <c r="W1055">
        <f t="shared" si="22"/>
        <v>22.880606114036077</v>
      </c>
      <c r="X1055">
        <v>1057</v>
      </c>
    </row>
    <row r="1056" spans="23:24" ht="15">
      <c r="W1056">
        <f t="shared" si="22"/>
        <v>22.89152915994264</v>
      </c>
      <c r="X1056">
        <v>1058</v>
      </c>
    </row>
    <row r="1057" spans="23:24" ht="15">
      <c r="W1057">
        <f t="shared" si="22"/>
        <v>22.9024469974187</v>
      </c>
      <c r="X1057">
        <v>1059</v>
      </c>
    </row>
    <row r="1058" spans="23:24" ht="15">
      <c r="W1058">
        <f t="shared" si="22"/>
        <v>22.913359633906115</v>
      </c>
      <c r="X1058">
        <v>1060</v>
      </c>
    </row>
    <row r="1059" spans="23:24" ht="15">
      <c r="W1059">
        <f t="shared" si="22"/>
        <v>22.92426707682905</v>
      </c>
      <c r="X1059">
        <v>1061</v>
      </c>
    </row>
    <row r="1060" spans="23:24" ht="15">
      <c r="W1060">
        <f t="shared" si="22"/>
        <v>22.93516933359402</v>
      </c>
      <c r="X1060">
        <v>1062</v>
      </c>
    </row>
    <row r="1061" spans="23:24" ht="15">
      <c r="W1061">
        <f t="shared" si="22"/>
        <v>22.946066411589957</v>
      </c>
      <c r="X1061">
        <v>1063</v>
      </c>
    </row>
    <row r="1062" spans="23:24" ht="15">
      <c r="W1062">
        <f t="shared" si="22"/>
        <v>22.956958318188278</v>
      </c>
      <c r="X1062">
        <v>1064</v>
      </c>
    </row>
    <row r="1063" spans="23:24" ht="15">
      <c r="W1063">
        <f t="shared" si="22"/>
        <v>22.96784506074292</v>
      </c>
      <c r="X1063">
        <v>1065</v>
      </c>
    </row>
    <row r="1064" spans="23:24" ht="15">
      <c r="W1064">
        <f t="shared" si="22"/>
        <v>22.97872664659042</v>
      </c>
      <c r="X1064">
        <v>1066</v>
      </c>
    </row>
    <row r="1065" spans="23:24" ht="15">
      <c r="W1065">
        <f t="shared" si="22"/>
        <v>22.989603083049957</v>
      </c>
      <c r="X1065">
        <v>1067</v>
      </c>
    </row>
    <row r="1066" spans="23:24" ht="15">
      <c r="W1066">
        <f t="shared" si="22"/>
        <v>23.00047437742343</v>
      </c>
      <c r="X1066">
        <v>1068</v>
      </c>
    </row>
    <row r="1067" spans="23:24" ht="15">
      <c r="W1067">
        <f t="shared" si="22"/>
        <v>23.011340536995466</v>
      </c>
      <c r="X1067">
        <v>1069</v>
      </c>
    </row>
    <row r="1068" spans="23:24" ht="15">
      <c r="W1068">
        <f t="shared" si="22"/>
        <v>23.022201569033562</v>
      </c>
      <c r="X1068">
        <v>1070</v>
      </c>
    </row>
    <row r="1069" spans="23:24" ht="15">
      <c r="W1069">
        <f t="shared" si="22"/>
        <v>23.03305748078805</v>
      </c>
      <c r="X1069">
        <v>1071</v>
      </c>
    </row>
    <row r="1070" spans="23:24" ht="15">
      <c r="W1070">
        <f t="shared" si="22"/>
        <v>23.043908279492214</v>
      </c>
      <c r="X1070">
        <v>1072</v>
      </c>
    </row>
    <row r="1071" spans="23:24" ht="15">
      <c r="W1071">
        <f t="shared" si="22"/>
        <v>23.054753972362324</v>
      </c>
      <c r="X1071">
        <v>1073</v>
      </c>
    </row>
    <row r="1072" spans="23:24" ht="15">
      <c r="W1072">
        <f aca="true" t="shared" si="23" ref="W1072:W1135">(X1072-1)*SQRT(2*X1072)/(2*(X1072-1)+1.21*(I$27-1.06))</f>
        <v>23.065594566597692</v>
      </c>
      <c r="X1072">
        <v>1074</v>
      </c>
    </row>
    <row r="1073" spans="23:24" ht="15">
      <c r="W1073">
        <f t="shared" si="23"/>
        <v>23.07643006938074</v>
      </c>
      <c r="X1073">
        <v>1075</v>
      </c>
    </row>
    <row r="1074" spans="23:24" ht="15">
      <c r="W1074">
        <f t="shared" si="23"/>
        <v>23.087260487877035</v>
      </c>
      <c r="X1074">
        <v>1076</v>
      </c>
    </row>
    <row r="1075" spans="23:24" ht="15">
      <c r="W1075">
        <f t="shared" si="23"/>
        <v>23.098085829235366</v>
      </c>
      <c r="X1075">
        <v>1077</v>
      </c>
    </row>
    <row r="1076" spans="23:24" ht="15">
      <c r="W1076">
        <f t="shared" si="23"/>
        <v>23.108906100587774</v>
      </c>
      <c r="X1076">
        <v>1078</v>
      </c>
    </row>
    <row r="1077" spans="23:24" ht="15">
      <c r="W1077">
        <f t="shared" si="23"/>
        <v>23.119721309049634</v>
      </c>
      <c r="X1077">
        <v>1079</v>
      </c>
    </row>
    <row r="1078" spans="23:24" ht="15">
      <c r="W1078">
        <f t="shared" si="23"/>
        <v>23.13053146171969</v>
      </c>
      <c r="X1078">
        <v>1080</v>
      </c>
    </row>
    <row r="1079" spans="23:24" ht="15">
      <c r="W1079">
        <f t="shared" si="23"/>
        <v>23.141336565680128</v>
      </c>
      <c r="X1079">
        <v>1081</v>
      </c>
    </row>
    <row r="1080" spans="23:24" ht="15">
      <c r="W1080">
        <f t="shared" si="23"/>
        <v>23.1521366279966</v>
      </c>
      <c r="X1080">
        <v>1082</v>
      </c>
    </row>
    <row r="1081" spans="23:24" ht="15">
      <c r="W1081">
        <f t="shared" si="23"/>
        <v>23.162931655718307</v>
      </c>
      <c r="X1081">
        <v>1083</v>
      </c>
    </row>
    <row r="1082" spans="23:24" ht="15">
      <c r="W1082">
        <f t="shared" si="23"/>
        <v>23.17372165587805</v>
      </c>
      <c r="X1082">
        <v>1084</v>
      </c>
    </row>
    <row r="1083" spans="23:24" ht="15">
      <c r="W1083">
        <f t="shared" si="23"/>
        <v>23.18450663549225</v>
      </c>
      <c r="X1083">
        <v>1085</v>
      </c>
    </row>
    <row r="1084" spans="23:24" ht="15">
      <c r="W1084">
        <f t="shared" si="23"/>
        <v>23.195286601561055</v>
      </c>
      <c r="X1084">
        <v>1086</v>
      </c>
    </row>
    <row r="1085" spans="23:24" ht="15">
      <c r="W1085">
        <f t="shared" si="23"/>
        <v>23.206061561068346</v>
      </c>
      <c r="X1085">
        <v>1087</v>
      </c>
    </row>
    <row r="1086" spans="23:24" ht="15">
      <c r="W1086">
        <f t="shared" si="23"/>
        <v>23.21683152098181</v>
      </c>
      <c r="X1086">
        <v>1088</v>
      </c>
    </row>
    <row r="1087" spans="23:24" ht="15">
      <c r="W1087">
        <f t="shared" si="23"/>
        <v>23.227596488252995</v>
      </c>
      <c r="X1087">
        <v>1089</v>
      </c>
    </row>
    <row r="1088" spans="23:24" ht="15">
      <c r="W1088">
        <f t="shared" si="23"/>
        <v>23.23835646981736</v>
      </c>
      <c r="X1088">
        <v>1090</v>
      </c>
    </row>
    <row r="1089" spans="23:24" ht="15">
      <c r="W1089">
        <f t="shared" si="23"/>
        <v>23.249111472594315</v>
      </c>
      <c r="X1089">
        <v>1091</v>
      </c>
    </row>
    <row r="1090" spans="23:24" ht="15">
      <c r="W1090">
        <f t="shared" si="23"/>
        <v>23.259861503487304</v>
      </c>
      <c r="X1090">
        <v>1092</v>
      </c>
    </row>
    <row r="1091" spans="23:24" ht="15">
      <c r="W1091">
        <f t="shared" si="23"/>
        <v>23.270606569383805</v>
      </c>
      <c r="X1091">
        <v>1093</v>
      </c>
    </row>
    <row r="1092" spans="23:24" ht="15">
      <c r="W1092">
        <f t="shared" si="23"/>
        <v>23.28134667715543</v>
      </c>
      <c r="X1092">
        <v>1094</v>
      </c>
    </row>
    <row r="1093" spans="23:24" ht="15">
      <c r="W1093">
        <f t="shared" si="23"/>
        <v>23.292081833657964</v>
      </c>
      <c r="X1093">
        <v>1095</v>
      </c>
    </row>
    <row r="1094" spans="23:24" ht="15">
      <c r="W1094">
        <f t="shared" si="23"/>
        <v>23.30281204573139</v>
      </c>
      <c r="X1094">
        <v>1096</v>
      </c>
    </row>
    <row r="1095" spans="23:24" ht="15">
      <c r="W1095">
        <f t="shared" si="23"/>
        <v>23.313537320199984</v>
      </c>
      <c r="X1095">
        <v>1097</v>
      </c>
    </row>
    <row r="1096" spans="23:24" ht="15">
      <c r="W1096">
        <f t="shared" si="23"/>
        <v>23.324257663872324</v>
      </c>
      <c r="X1096">
        <v>1098</v>
      </c>
    </row>
    <row r="1097" spans="23:24" ht="15">
      <c r="W1097">
        <f t="shared" si="23"/>
        <v>23.334973083541364</v>
      </c>
      <c r="X1097">
        <v>1099</v>
      </c>
    </row>
    <row r="1098" spans="23:24" ht="15">
      <c r="W1098">
        <f t="shared" si="23"/>
        <v>23.34568358598448</v>
      </c>
      <c r="X1098">
        <v>1100</v>
      </c>
    </row>
    <row r="1099" spans="23:24" ht="15">
      <c r="W1099">
        <f t="shared" si="23"/>
        <v>23.35638917796351</v>
      </c>
      <c r="X1099">
        <v>1101</v>
      </c>
    </row>
    <row r="1100" spans="23:24" ht="15">
      <c r="W1100">
        <f t="shared" si="23"/>
        <v>23.36708986622483</v>
      </c>
      <c r="X1100">
        <v>1102</v>
      </c>
    </row>
    <row r="1101" spans="23:24" ht="15">
      <c r="W1101">
        <f t="shared" si="23"/>
        <v>23.37778565749936</v>
      </c>
      <c r="X1101">
        <v>1103</v>
      </c>
    </row>
    <row r="1102" spans="23:24" ht="15">
      <c r="W1102">
        <f t="shared" si="23"/>
        <v>23.388476558502653</v>
      </c>
      <c r="X1102">
        <v>1104</v>
      </c>
    </row>
    <row r="1103" spans="23:24" ht="15">
      <c r="W1103">
        <f t="shared" si="23"/>
        <v>23.39916257593494</v>
      </c>
      <c r="X1103">
        <v>1105</v>
      </c>
    </row>
    <row r="1104" spans="23:24" ht="15">
      <c r="W1104">
        <f t="shared" si="23"/>
        <v>23.40984371648114</v>
      </c>
      <c r="X1104">
        <v>1106</v>
      </c>
    </row>
    <row r="1105" spans="23:24" ht="15">
      <c r="W1105">
        <f t="shared" si="23"/>
        <v>23.420519986810977</v>
      </c>
      <c r="X1105">
        <v>1107</v>
      </c>
    </row>
    <row r="1106" spans="23:24" ht="15">
      <c r="W1106">
        <f t="shared" si="23"/>
        <v>23.431191393578946</v>
      </c>
      <c r="X1106">
        <v>1108</v>
      </c>
    </row>
    <row r="1107" spans="23:24" ht="15">
      <c r="W1107">
        <f t="shared" si="23"/>
        <v>23.441857943424438</v>
      </c>
      <c r="X1107">
        <v>1109</v>
      </c>
    </row>
    <row r="1108" spans="23:24" ht="15">
      <c r="W1108">
        <f t="shared" si="23"/>
        <v>23.452519642971748</v>
      </c>
      <c r="X1108">
        <v>1110</v>
      </c>
    </row>
    <row r="1109" spans="23:24" ht="15">
      <c r="W1109">
        <f t="shared" si="23"/>
        <v>23.463176498830116</v>
      </c>
      <c r="X1109">
        <v>1111</v>
      </c>
    </row>
    <row r="1110" spans="23:24" ht="15">
      <c r="W1110">
        <f t="shared" si="23"/>
        <v>23.47382851759379</v>
      </c>
      <c r="X1110">
        <v>1112</v>
      </c>
    </row>
    <row r="1111" spans="23:24" ht="15">
      <c r="W1111">
        <f t="shared" si="23"/>
        <v>23.484475705842097</v>
      </c>
      <c r="X1111">
        <v>1113</v>
      </c>
    </row>
    <row r="1112" spans="23:24" ht="15">
      <c r="W1112">
        <f t="shared" si="23"/>
        <v>23.495118070139434</v>
      </c>
      <c r="X1112">
        <v>1114</v>
      </c>
    </row>
    <row r="1113" spans="23:24" ht="15">
      <c r="W1113">
        <f t="shared" si="23"/>
        <v>23.505755617035366</v>
      </c>
      <c r="X1113">
        <v>1115</v>
      </c>
    </row>
    <row r="1114" spans="23:24" ht="15">
      <c r="W1114">
        <f t="shared" si="23"/>
        <v>23.516388353064638</v>
      </c>
      <c r="X1114">
        <v>1116</v>
      </c>
    </row>
    <row r="1115" spans="23:24" ht="15">
      <c r="W1115">
        <f t="shared" si="23"/>
        <v>23.527016284747262</v>
      </c>
      <c r="X1115">
        <v>1117</v>
      </c>
    </row>
    <row r="1116" spans="23:24" ht="15">
      <c r="W1116">
        <f t="shared" si="23"/>
        <v>23.53763941858851</v>
      </c>
      <c r="X1116">
        <v>1118</v>
      </c>
    </row>
    <row r="1117" spans="23:24" ht="15">
      <c r="W1117">
        <f t="shared" si="23"/>
        <v>23.548257761079007</v>
      </c>
      <c r="X1117">
        <v>1119</v>
      </c>
    </row>
    <row r="1118" spans="23:24" ht="15">
      <c r="W1118">
        <f t="shared" si="23"/>
        <v>23.55887131869476</v>
      </c>
      <c r="X1118">
        <v>1120</v>
      </c>
    </row>
    <row r="1119" spans="23:24" ht="15">
      <c r="W1119">
        <f t="shared" si="23"/>
        <v>23.569480097897195</v>
      </c>
      <c r="X1119">
        <v>1121</v>
      </c>
    </row>
    <row r="1120" spans="23:24" ht="15">
      <c r="W1120">
        <f t="shared" si="23"/>
        <v>23.58008410513321</v>
      </c>
      <c r="X1120">
        <v>1122</v>
      </c>
    </row>
    <row r="1121" spans="23:24" ht="15">
      <c r="W1121">
        <f t="shared" si="23"/>
        <v>23.590683346835245</v>
      </c>
      <c r="X1121">
        <v>1123</v>
      </c>
    </row>
    <row r="1122" spans="23:24" ht="15">
      <c r="W1122">
        <f t="shared" si="23"/>
        <v>23.601277829421267</v>
      </c>
      <c r="X1122">
        <v>1124</v>
      </c>
    </row>
    <row r="1123" spans="23:24" ht="15">
      <c r="W1123">
        <f t="shared" si="23"/>
        <v>23.611867559294886</v>
      </c>
      <c r="X1123">
        <v>1125</v>
      </c>
    </row>
    <row r="1124" spans="23:24" ht="15">
      <c r="W1124">
        <f t="shared" si="23"/>
        <v>23.622452542845355</v>
      </c>
      <c r="X1124">
        <v>1126</v>
      </c>
    </row>
    <row r="1125" spans="23:24" ht="15">
      <c r="W1125">
        <f t="shared" si="23"/>
        <v>23.63303278644762</v>
      </c>
      <c r="X1125">
        <v>1127</v>
      </c>
    </row>
    <row r="1126" spans="23:24" ht="15">
      <c r="W1126">
        <f t="shared" si="23"/>
        <v>23.643608296462382</v>
      </c>
      <c r="X1126">
        <v>1128</v>
      </c>
    </row>
    <row r="1127" spans="23:24" ht="15">
      <c r="W1127">
        <f t="shared" si="23"/>
        <v>23.65417907923613</v>
      </c>
      <c r="X1127">
        <v>1129</v>
      </c>
    </row>
    <row r="1128" spans="23:24" ht="15">
      <c r="W1128">
        <f t="shared" si="23"/>
        <v>23.66474514110118</v>
      </c>
      <c r="X1128">
        <v>1130</v>
      </c>
    </row>
    <row r="1129" spans="23:24" ht="15">
      <c r="W1129">
        <f t="shared" si="23"/>
        <v>23.67530648837573</v>
      </c>
      <c r="X1129">
        <v>1131</v>
      </c>
    </row>
    <row r="1130" spans="23:24" ht="15">
      <c r="W1130">
        <f t="shared" si="23"/>
        <v>23.6858631273639</v>
      </c>
      <c r="X1130">
        <v>1132</v>
      </c>
    </row>
    <row r="1131" spans="23:24" ht="15">
      <c r="W1131">
        <f t="shared" si="23"/>
        <v>23.69641506435578</v>
      </c>
      <c r="X1131">
        <v>1133</v>
      </c>
    </row>
    <row r="1132" spans="23:24" ht="15">
      <c r="W1132">
        <f t="shared" si="23"/>
        <v>23.706962305627467</v>
      </c>
      <c r="X1132">
        <v>1134</v>
      </c>
    </row>
    <row r="1133" spans="23:24" ht="15">
      <c r="W1133">
        <f t="shared" si="23"/>
        <v>23.717504857441106</v>
      </c>
      <c r="X1133">
        <v>1135</v>
      </c>
    </row>
    <row r="1134" spans="23:24" ht="15">
      <c r="W1134">
        <f t="shared" si="23"/>
        <v>23.72804272604494</v>
      </c>
      <c r="X1134">
        <v>1136</v>
      </c>
    </row>
    <row r="1135" spans="23:24" ht="15">
      <c r="W1135">
        <f t="shared" si="23"/>
        <v>23.738575917673362</v>
      </c>
      <c r="X1135">
        <v>1137</v>
      </c>
    </row>
    <row r="1136" spans="23:24" ht="15">
      <c r="W1136">
        <f aca="true" t="shared" si="24" ref="W1136:W1199">(X1136-1)*SQRT(2*X1136)/(2*(X1136-1)+1.21*(I$27-1.06))</f>
        <v>23.749104438546933</v>
      </c>
      <c r="X1136">
        <v>1138</v>
      </c>
    </row>
    <row r="1137" spans="23:24" ht="15">
      <c r="W1137">
        <f t="shared" si="24"/>
        <v>23.75962829487245</v>
      </c>
      <c r="X1137">
        <v>1139</v>
      </c>
    </row>
    <row r="1138" spans="23:24" ht="15">
      <c r="W1138">
        <f t="shared" si="24"/>
        <v>23.770147492842973</v>
      </c>
      <c r="X1138">
        <v>1140</v>
      </c>
    </row>
    <row r="1139" spans="23:24" ht="15">
      <c r="W1139">
        <f t="shared" si="24"/>
        <v>23.78066203863787</v>
      </c>
      <c r="X1139">
        <v>1141</v>
      </c>
    </row>
    <row r="1140" spans="23:24" ht="15">
      <c r="W1140">
        <f t="shared" si="24"/>
        <v>23.79117193842287</v>
      </c>
      <c r="X1140">
        <v>1142</v>
      </c>
    </row>
    <row r="1141" spans="23:24" ht="15">
      <c r="W1141">
        <f t="shared" si="24"/>
        <v>23.801677198350088</v>
      </c>
      <c r="X1141">
        <v>1143</v>
      </c>
    </row>
    <row r="1142" spans="23:24" ht="15">
      <c r="W1142">
        <f t="shared" si="24"/>
        <v>23.812177824558088</v>
      </c>
      <c r="X1142">
        <v>1144</v>
      </c>
    </row>
    <row r="1143" spans="23:24" ht="15">
      <c r="W1143">
        <f t="shared" si="24"/>
        <v>23.8226738231719</v>
      </c>
      <c r="X1143">
        <v>1145</v>
      </c>
    </row>
    <row r="1144" spans="23:24" ht="15">
      <c r="W1144">
        <f t="shared" si="24"/>
        <v>23.833165200303085</v>
      </c>
      <c r="X1144">
        <v>1146</v>
      </c>
    </row>
    <row r="1145" spans="23:24" ht="15">
      <c r="W1145">
        <f t="shared" si="24"/>
        <v>23.843651962049755</v>
      </c>
      <c r="X1145">
        <v>1147</v>
      </c>
    </row>
    <row r="1146" spans="23:24" ht="15">
      <c r="W1146">
        <f t="shared" si="24"/>
        <v>23.854134114496635</v>
      </c>
      <c r="X1146">
        <v>1148</v>
      </c>
    </row>
    <row r="1147" spans="23:24" ht="15">
      <c r="W1147">
        <f t="shared" si="24"/>
        <v>23.86461166371509</v>
      </c>
      <c r="X1147">
        <v>1149</v>
      </c>
    </row>
    <row r="1148" spans="23:24" ht="15">
      <c r="W1148">
        <f t="shared" si="24"/>
        <v>23.87508461576317</v>
      </c>
      <c r="X1148">
        <v>1150</v>
      </c>
    </row>
    <row r="1149" spans="23:24" ht="15">
      <c r="W1149">
        <f t="shared" si="24"/>
        <v>23.885552976685652</v>
      </c>
      <c r="X1149">
        <v>1151</v>
      </c>
    </row>
    <row r="1150" spans="23:24" ht="15">
      <c r="W1150">
        <f t="shared" si="24"/>
        <v>23.896016752514086</v>
      </c>
      <c r="X1150">
        <v>1152</v>
      </c>
    </row>
    <row r="1151" spans="23:24" ht="15">
      <c r="W1151">
        <f t="shared" si="24"/>
        <v>23.90647594926682</v>
      </c>
      <c r="X1151">
        <v>1153</v>
      </c>
    </row>
    <row r="1152" spans="23:24" ht="15">
      <c r="W1152">
        <f t="shared" si="24"/>
        <v>23.916930572949056</v>
      </c>
      <c r="X1152">
        <v>1154</v>
      </c>
    </row>
    <row r="1153" spans="23:24" ht="15">
      <c r="W1153">
        <f t="shared" si="24"/>
        <v>23.92738062955288</v>
      </c>
      <c r="X1153">
        <v>1155</v>
      </c>
    </row>
    <row r="1154" spans="23:24" ht="15">
      <c r="W1154">
        <f t="shared" si="24"/>
        <v>23.937826125057306</v>
      </c>
      <c r="X1154">
        <v>1156</v>
      </c>
    </row>
    <row r="1155" spans="23:24" ht="15">
      <c r="W1155">
        <f t="shared" si="24"/>
        <v>23.948267065428322</v>
      </c>
      <c r="X1155">
        <v>1157</v>
      </c>
    </row>
    <row r="1156" spans="23:24" ht="15">
      <c r="W1156">
        <f t="shared" si="24"/>
        <v>23.95870345661892</v>
      </c>
      <c r="X1156">
        <v>1158</v>
      </c>
    </row>
    <row r="1157" spans="23:24" ht="15">
      <c r="W1157">
        <f t="shared" si="24"/>
        <v>23.969135304569132</v>
      </c>
      <c r="X1157">
        <v>1159</v>
      </c>
    </row>
    <row r="1158" spans="23:24" ht="15">
      <c r="W1158">
        <f t="shared" si="24"/>
        <v>23.979562615206095</v>
      </c>
      <c r="X1158">
        <v>1160</v>
      </c>
    </row>
    <row r="1159" spans="23:24" ht="15">
      <c r="W1159">
        <f t="shared" si="24"/>
        <v>23.98998539444405</v>
      </c>
      <c r="X1159">
        <v>1161</v>
      </c>
    </row>
    <row r="1160" spans="23:24" ht="15">
      <c r="W1160">
        <f t="shared" si="24"/>
        <v>24.00040364818442</v>
      </c>
      <c r="X1160">
        <v>1162</v>
      </c>
    </row>
    <row r="1161" spans="23:24" ht="15">
      <c r="W1161">
        <f t="shared" si="24"/>
        <v>24.010817382315825</v>
      </c>
      <c r="X1161">
        <v>1163</v>
      </c>
    </row>
    <row r="1162" spans="23:24" ht="15">
      <c r="W1162">
        <f t="shared" si="24"/>
        <v>24.021226602714126</v>
      </c>
      <c r="X1162">
        <v>1164</v>
      </c>
    </row>
    <row r="1163" spans="23:24" ht="15">
      <c r="W1163">
        <f t="shared" si="24"/>
        <v>24.031631315242468</v>
      </c>
      <c r="X1163">
        <v>1165</v>
      </c>
    </row>
    <row r="1164" spans="23:24" ht="15">
      <c r="W1164">
        <f t="shared" si="24"/>
        <v>24.04203152575132</v>
      </c>
      <c r="X1164">
        <v>1166</v>
      </c>
    </row>
    <row r="1165" spans="23:24" ht="15">
      <c r="W1165">
        <f t="shared" si="24"/>
        <v>24.052427240078497</v>
      </c>
      <c r="X1165">
        <v>1167</v>
      </c>
    </row>
    <row r="1166" spans="23:24" ht="15">
      <c r="W1166">
        <f t="shared" si="24"/>
        <v>24.062818464049226</v>
      </c>
      <c r="X1166">
        <v>1168</v>
      </c>
    </row>
    <row r="1167" spans="23:24" ht="15">
      <c r="W1167">
        <f t="shared" si="24"/>
        <v>24.073205203476157</v>
      </c>
      <c r="X1167">
        <v>1169</v>
      </c>
    </row>
    <row r="1168" spans="23:24" ht="15">
      <c r="W1168">
        <f t="shared" si="24"/>
        <v>24.083587464159418</v>
      </c>
      <c r="X1168">
        <v>1170</v>
      </c>
    </row>
    <row r="1169" spans="23:24" ht="15">
      <c r="W1169">
        <f t="shared" si="24"/>
        <v>24.09396525188665</v>
      </c>
      <c r="X1169">
        <v>1171</v>
      </c>
    </row>
    <row r="1170" spans="23:24" ht="15">
      <c r="W1170">
        <f t="shared" si="24"/>
        <v>24.104338572433033</v>
      </c>
      <c r="X1170">
        <v>1172</v>
      </c>
    </row>
    <row r="1171" spans="23:24" ht="15">
      <c r="W1171">
        <f t="shared" si="24"/>
        <v>24.11470743156134</v>
      </c>
      <c r="X1171">
        <v>1173</v>
      </c>
    </row>
    <row r="1172" spans="23:24" ht="15">
      <c r="W1172">
        <f t="shared" si="24"/>
        <v>24.125071835021956</v>
      </c>
      <c r="X1172">
        <v>1174</v>
      </c>
    </row>
    <row r="1173" spans="23:24" ht="15">
      <c r="W1173">
        <f t="shared" si="24"/>
        <v>24.135431788552946</v>
      </c>
      <c r="X1173">
        <v>1175</v>
      </c>
    </row>
    <row r="1174" spans="23:24" ht="15">
      <c r="W1174">
        <f t="shared" si="24"/>
        <v>24.145787297880048</v>
      </c>
      <c r="X1174">
        <v>1176</v>
      </c>
    </row>
    <row r="1175" spans="23:24" ht="15">
      <c r="W1175">
        <f t="shared" si="24"/>
        <v>24.156138368716753</v>
      </c>
      <c r="X1175">
        <v>1177</v>
      </c>
    </row>
    <row r="1176" spans="23:24" ht="15">
      <c r="W1176">
        <f t="shared" si="24"/>
        <v>24.16648500676431</v>
      </c>
      <c r="X1176">
        <v>1178</v>
      </c>
    </row>
    <row r="1177" spans="23:24" ht="15">
      <c r="W1177">
        <f t="shared" si="24"/>
        <v>24.176827217711782</v>
      </c>
      <c r="X1177">
        <v>1179</v>
      </c>
    </row>
    <row r="1178" spans="23:24" ht="15">
      <c r="W1178">
        <f t="shared" si="24"/>
        <v>24.187165007236075</v>
      </c>
      <c r="X1178">
        <v>1180</v>
      </c>
    </row>
    <row r="1179" spans="23:24" ht="15">
      <c r="W1179">
        <f t="shared" si="24"/>
        <v>24.197498381001967</v>
      </c>
      <c r="X1179">
        <v>1181</v>
      </c>
    </row>
    <row r="1180" spans="23:24" ht="15">
      <c r="W1180">
        <f t="shared" si="24"/>
        <v>24.207827344662167</v>
      </c>
      <c r="X1180">
        <v>1182</v>
      </c>
    </row>
    <row r="1181" spans="23:24" ht="15">
      <c r="W1181">
        <f t="shared" si="24"/>
        <v>24.21815190385732</v>
      </c>
      <c r="X1181">
        <v>1183</v>
      </c>
    </row>
    <row r="1182" spans="23:24" ht="15">
      <c r="W1182">
        <f t="shared" si="24"/>
        <v>24.228472064216067</v>
      </c>
      <c r="X1182">
        <v>1184</v>
      </c>
    </row>
    <row r="1183" spans="23:24" ht="15">
      <c r="W1183">
        <f t="shared" si="24"/>
        <v>24.23878783135508</v>
      </c>
      <c r="X1183">
        <v>1185</v>
      </c>
    </row>
    <row r="1184" spans="23:24" ht="15">
      <c r="W1184">
        <f t="shared" si="24"/>
        <v>24.249099210879073</v>
      </c>
      <c r="X1184">
        <v>1186</v>
      </c>
    </row>
    <row r="1185" spans="23:24" ht="15">
      <c r="W1185">
        <f t="shared" si="24"/>
        <v>24.25940620838087</v>
      </c>
      <c r="X1185">
        <v>1187</v>
      </c>
    </row>
    <row r="1186" spans="23:24" ht="15">
      <c r="W1186">
        <f t="shared" si="24"/>
        <v>24.26970882944142</v>
      </c>
      <c r="X1186">
        <v>1188</v>
      </c>
    </row>
    <row r="1187" spans="23:24" ht="15">
      <c r="W1187">
        <f t="shared" si="24"/>
        <v>24.28000707962984</v>
      </c>
      <c r="X1187">
        <v>1189</v>
      </c>
    </row>
    <row r="1188" spans="23:24" ht="15">
      <c r="W1188">
        <f t="shared" si="24"/>
        <v>24.290300964503437</v>
      </c>
      <c r="X1188">
        <v>1190</v>
      </c>
    </row>
    <row r="1189" spans="23:24" ht="15">
      <c r="W1189">
        <f t="shared" si="24"/>
        <v>24.30059048960777</v>
      </c>
      <c r="X1189">
        <v>1191</v>
      </c>
    </row>
    <row r="1190" spans="23:24" ht="15">
      <c r="W1190">
        <f t="shared" si="24"/>
        <v>24.310875660476658</v>
      </c>
      <c r="X1190">
        <v>1192</v>
      </c>
    </row>
    <row r="1191" spans="23:24" ht="15">
      <c r="W1191">
        <f t="shared" si="24"/>
        <v>24.32115648263223</v>
      </c>
      <c r="X1191">
        <v>1193</v>
      </c>
    </row>
    <row r="1192" spans="23:24" ht="15">
      <c r="W1192">
        <f t="shared" si="24"/>
        <v>24.331432961584948</v>
      </c>
      <c r="X1192">
        <v>1194</v>
      </c>
    </row>
    <row r="1193" spans="23:24" ht="15">
      <c r="W1193">
        <f t="shared" si="24"/>
        <v>24.34170510283366</v>
      </c>
      <c r="X1193">
        <v>1195</v>
      </c>
    </row>
    <row r="1194" spans="23:24" ht="15">
      <c r="W1194">
        <f t="shared" si="24"/>
        <v>24.351972911865605</v>
      </c>
      <c r="X1194">
        <v>1196</v>
      </c>
    </row>
    <row r="1195" spans="23:24" ht="15">
      <c r="W1195">
        <f t="shared" si="24"/>
        <v>24.36223639415648</v>
      </c>
      <c r="X1195">
        <v>1197</v>
      </c>
    </row>
    <row r="1196" spans="23:24" ht="15">
      <c r="W1196">
        <f t="shared" si="24"/>
        <v>24.372495555170456</v>
      </c>
      <c r="X1196">
        <v>1198</v>
      </c>
    </row>
    <row r="1197" spans="23:24" ht="15">
      <c r="W1197">
        <f t="shared" si="24"/>
        <v>24.382750400360205</v>
      </c>
      <c r="X1197">
        <v>1199</v>
      </c>
    </row>
    <row r="1198" spans="23:24" ht="15">
      <c r="W1198">
        <f t="shared" si="24"/>
        <v>24.393000935166956</v>
      </c>
      <c r="X1198">
        <v>1200</v>
      </c>
    </row>
    <row r="1199" spans="23:24" ht="15">
      <c r="W1199">
        <f t="shared" si="24"/>
        <v>24.40324716502051</v>
      </c>
      <c r="X1199">
        <v>1201</v>
      </c>
    </row>
    <row r="1200" spans="23:24" ht="15">
      <c r="W1200">
        <f aca="true" t="shared" si="25" ref="W1200:W1263">(X1200-1)*SQRT(2*X1200)/(2*(X1200-1)+1.21*(I$27-1.06))</f>
        <v>24.413489095339276</v>
      </c>
      <c r="X1200">
        <v>1202</v>
      </c>
    </row>
    <row r="1201" spans="23:24" ht="15">
      <c r="W1201">
        <f t="shared" si="25"/>
        <v>24.42372673153032</v>
      </c>
      <c r="X1201">
        <v>1203</v>
      </c>
    </row>
    <row r="1202" spans="23:24" ht="15">
      <c r="W1202">
        <f t="shared" si="25"/>
        <v>24.43396007898937</v>
      </c>
      <c r="X1202">
        <v>1204</v>
      </c>
    </row>
    <row r="1203" spans="23:24" ht="15">
      <c r="W1203">
        <f t="shared" si="25"/>
        <v>24.444189143100875</v>
      </c>
      <c r="X1203">
        <v>1205</v>
      </c>
    </row>
    <row r="1204" spans="23:24" ht="15">
      <c r="W1204">
        <f t="shared" si="25"/>
        <v>24.45441392923803</v>
      </c>
      <c r="X1204">
        <v>1206</v>
      </c>
    </row>
    <row r="1205" spans="23:24" ht="15">
      <c r="W1205">
        <f t="shared" si="25"/>
        <v>24.464634442762808</v>
      </c>
      <c r="X1205">
        <v>1207</v>
      </c>
    </row>
    <row r="1206" spans="23:24" ht="15">
      <c r="W1206">
        <f t="shared" si="25"/>
        <v>24.474850689025978</v>
      </c>
      <c r="X1206">
        <v>1208</v>
      </c>
    </row>
    <row r="1207" spans="23:24" ht="15">
      <c r="W1207">
        <f t="shared" si="25"/>
        <v>24.485062673367175</v>
      </c>
      <c r="X1207">
        <v>1209</v>
      </c>
    </row>
    <row r="1208" spans="23:24" ht="15">
      <c r="W1208">
        <f t="shared" si="25"/>
        <v>24.495270401114887</v>
      </c>
      <c r="X1208">
        <v>1210</v>
      </c>
    </row>
    <row r="1209" spans="23:24" ht="15">
      <c r="W1209">
        <f t="shared" si="25"/>
        <v>24.50547387758652</v>
      </c>
      <c r="X1209">
        <v>1211</v>
      </c>
    </row>
    <row r="1210" spans="23:24" ht="15">
      <c r="W1210">
        <f t="shared" si="25"/>
        <v>24.51567310808843</v>
      </c>
      <c r="X1210">
        <v>1212</v>
      </c>
    </row>
    <row r="1211" spans="23:24" ht="15">
      <c r="W1211">
        <f t="shared" si="25"/>
        <v>24.52586809791592</v>
      </c>
      <c r="X1211">
        <v>1213</v>
      </c>
    </row>
    <row r="1212" spans="23:24" ht="15">
      <c r="W1212">
        <f t="shared" si="25"/>
        <v>24.536058852353328</v>
      </c>
      <c r="X1212">
        <v>1214</v>
      </c>
    </row>
    <row r="1213" spans="23:24" ht="15">
      <c r="W1213">
        <f t="shared" si="25"/>
        <v>24.546245376674</v>
      </c>
      <c r="X1213">
        <v>1215</v>
      </c>
    </row>
    <row r="1214" spans="23:24" ht="15">
      <c r="W1214">
        <f t="shared" si="25"/>
        <v>24.556427676140366</v>
      </c>
      <c r="X1214">
        <v>1216</v>
      </c>
    </row>
    <row r="1215" spans="23:24" ht="15">
      <c r="W1215">
        <f t="shared" si="25"/>
        <v>24.566605756003955</v>
      </c>
      <c r="X1215">
        <v>1217</v>
      </c>
    </row>
    <row r="1216" spans="23:24" ht="15">
      <c r="W1216">
        <f t="shared" si="25"/>
        <v>24.576779621505427</v>
      </c>
      <c r="X1216">
        <v>1218</v>
      </c>
    </row>
    <row r="1217" spans="23:24" ht="15">
      <c r="W1217">
        <f t="shared" si="25"/>
        <v>24.586949277874595</v>
      </c>
      <c r="X1217">
        <v>1219</v>
      </c>
    </row>
    <row r="1218" spans="23:24" ht="15">
      <c r="W1218">
        <f t="shared" si="25"/>
        <v>24.59711473033047</v>
      </c>
      <c r="X1218">
        <v>1220</v>
      </c>
    </row>
    <row r="1219" spans="23:24" ht="15">
      <c r="W1219">
        <f t="shared" si="25"/>
        <v>24.607275984081305</v>
      </c>
      <c r="X1219">
        <v>1221</v>
      </c>
    </row>
    <row r="1220" spans="23:24" ht="15">
      <c r="W1220">
        <f t="shared" si="25"/>
        <v>24.617433044324585</v>
      </c>
      <c r="X1220">
        <v>1222</v>
      </c>
    </row>
    <row r="1221" spans="23:24" ht="15">
      <c r="W1221">
        <f t="shared" si="25"/>
        <v>24.627585916247106</v>
      </c>
      <c r="X1221">
        <v>1223</v>
      </c>
    </row>
    <row r="1222" spans="23:24" ht="15">
      <c r="W1222">
        <f t="shared" si="25"/>
        <v>24.637734605024953</v>
      </c>
      <c r="X1222">
        <v>1224</v>
      </c>
    </row>
    <row r="1223" spans="23:24" ht="15">
      <c r="W1223">
        <f t="shared" si="25"/>
        <v>24.647879115823592</v>
      </c>
      <c r="X1223">
        <v>1225</v>
      </c>
    </row>
    <row r="1224" spans="23:24" ht="15">
      <c r="W1224">
        <f t="shared" si="25"/>
        <v>24.658019453797845</v>
      </c>
      <c r="X1224">
        <v>1226</v>
      </c>
    </row>
    <row r="1225" spans="23:24" ht="15">
      <c r="W1225">
        <f t="shared" si="25"/>
        <v>24.66815562409196</v>
      </c>
      <c r="X1225">
        <v>1227</v>
      </c>
    </row>
    <row r="1226" spans="23:24" ht="15">
      <c r="W1226">
        <f t="shared" si="25"/>
        <v>24.678287631839606</v>
      </c>
      <c r="X1226">
        <v>1228</v>
      </c>
    </row>
    <row r="1227" spans="23:24" ht="15">
      <c r="W1227">
        <f t="shared" si="25"/>
        <v>24.688415482163954</v>
      </c>
      <c r="X1227">
        <v>1229</v>
      </c>
    </row>
    <row r="1228" spans="23:24" ht="15">
      <c r="W1228">
        <f t="shared" si="25"/>
        <v>24.698539180177644</v>
      </c>
      <c r="X1228">
        <v>1230</v>
      </c>
    </row>
    <row r="1229" spans="23:24" ht="15">
      <c r="W1229">
        <f t="shared" si="25"/>
        <v>24.708658730982865</v>
      </c>
      <c r="X1229">
        <v>1231</v>
      </c>
    </row>
    <row r="1230" spans="23:24" ht="15">
      <c r="W1230">
        <f t="shared" si="25"/>
        <v>24.718774139671364</v>
      </c>
      <c r="X1230">
        <v>1232</v>
      </c>
    </row>
    <row r="1231" spans="23:24" ht="15">
      <c r="W1231">
        <f t="shared" si="25"/>
        <v>24.728885411324484</v>
      </c>
      <c r="X1231">
        <v>1233</v>
      </c>
    </row>
    <row r="1232" spans="23:24" ht="15">
      <c r="W1232">
        <f t="shared" si="25"/>
        <v>24.738992551013176</v>
      </c>
      <c r="X1232">
        <v>1234</v>
      </c>
    </row>
    <row r="1233" spans="23:24" ht="15">
      <c r="W1233">
        <f t="shared" si="25"/>
        <v>24.749095563798054</v>
      </c>
      <c r="X1233">
        <v>1235</v>
      </c>
    </row>
    <row r="1234" spans="23:24" ht="15">
      <c r="W1234">
        <f t="shared" si="25"/>
        <v>24.759194454729403</v>
      </c>
      <c r="X1234">
        <v>1236</v>
      </c>
    </row>
    <row r="1235" spans="23:24" ht="15">
      <c r="W1235">
        <f t="shared" si="25"/>
        <v>24.76928922884723</v>
      </c>
      <c r="X1235">
        <v>1237</v>
      </c>
    </row>
    <row r="1236" spans="23:24" ht="15">
      <c r="W1236">
        <f t="shared" si="25"/>
        <v>24.779379891181268</v>
      </c>
      <c r="X1236">
        <v>1238</v>
      </c>
    </row>
    <row r="1237" spans="23:24" ht="15">
      <c r="W1237">
        <f t="shared" si="25"/>
        <v>24.789466446751025</v>
      </c>
      <c r="X1237">
        <v>1239</v>
      </c>
    </row>
    <row r="1238" spans="23:24" ht="15">
      <c r="W1238">
        <f t="shared" si="25"/>
        <v>24.799548900565803</v>
      </c>
      <c r="X1238">
        <v>1240</v>
      </c>
    </row>
    <row r="1239" spans="23:24" ht="15">
      <c r="W1239">
        <f t="shared" si="25"/>
        <v>24.809627257624726</v>
      </c>
      <c r="X1239">
        <v>1241</v>
      </c>
    </row>
    <row r="1240" spans="23:24" ht="15">
      <c r="W1240">
        <f t="shared" si="25"/>
        <v>24.81970152291679</v>
      </c>
      <c r="X1240">
        <v>1242</v>
      </c>
    </row>
    <row r="1241" spans="23:24" ht="15">
      <c r="W1241">
        <f t="shared" si="25"/>
        <v>24.829771701420857</v>
      </c>
      <c r="X1241">
        <v>1243</v>
      </c>
    </row>
    <row r="1242" spans="23:24" ht="15">
      <c r="W1242">
        <f t="shared" si="25"/>
        <v>24.839837798105712</v>
      </c>
      <c r="X1242">
        <v>1244</v>
      </c>
    </row>
    <row r="1243" spans="23:24" ht="15">
      <c r="W1243">
        <f t="shared" si="25"/>
        <v>24.84989981793007</v>
      </c>
      <c r="X1243">
        <v>1245</v>
      </c>
    </row>
    <row r="1244" spans="23:24" ht="15">
      <c r="W1244">
        <f t="shared" si="25"/>
        <v>24.859957765842626</v>
      </c>
      <c r="X1244">
        <v>1246</v>
      </c>
    </row>
    <row r="1245" spans="23:24" ht="15">
      <c r="W1245">
        <f t="shared" si="25"/>
        <v>24.87001164678208</v>
      </c>
      <c r="X1245">
        <v>1247</v>
      </c>
    </row>
    <row r="1246" spans="23:24" ht="15">
      <c r="W1246">
        <f t="shared" si="25"/>
        <v>24.880061465677134</v>
      </c>
      <c r="X1246">
        <v>1248</v>
      </c>
    </row>
    <row r="1247" spans="23:24" ht="15">
      <c r="W1247">
        <f t="shared" si="25"/>
        <v>24.890107227446563</v>
      </c>
      <c r="X1247">
        <v>1249</v>
      </c>
    </row>
    <row r="1248" spans="23:24" ht="15">
      <c r="W1248">
        <f t="shared" si="25"/>
        <v>24.90014893699923</v>
      </c>
      <c r="X1248">
        <v>1250</v>
      </c>
    </row>
    <row r="1249" spans="23:24" ht="15">
      <c r="W1249">
        <f t="shared" si="25"/>
        <v>24.91018659923409</v>
      </c>
      <c r="X1249">
        <v>1251</v>
      </c>
    </row>
    <row r="1250" spans="23:24" ht="15">
      <c r="W1250">
        <f t="shared" si="25"/>
        <v>24.920220219040246</v>
      </c>
      <c r="X1250">
        <v>1252</v>
      </c>
    </row>
    <row r="1251" spans="23:24" ht="15">
      <c r="W1251">
        <f t="shared" si="25"/>
        <v>24.930249801296966</v>
      </c>
      <c r="X1251">
        <v>1253</v>
      </c>
    </row>
    <row r="1252" spans="23:24" ht="15">
      <c r="W1252">
        <f t="shared" si="25"/>
        <v>24.94027535087372</v>
      </c>
      <c r="X1252">
        <v>1254</v>
      </c>
    </row>
    <row r="1253" spans="23:24" ht="15">
      <c r="W1253">
        <f t="shared" si="25"/>
        <v>24.950296872630183</v>
      </c>
      <c r="X1253">
        <v>1255</v>
      </c>
    </row>
    <row r="1254" spans="23:24" ht="15">
      <c r="W1254">
        <f t="shared" si="25"/>
        <v>24.96031437141629</v>
      </c>
      <c r="X1254">
        <v>1256</v>
      </c>
    </row>
    <row r="1255" spans="23:24" ht="15">
      <c r="W1255">
        <f t="shared" si="25"/>
        <v>24.970327852072256</v>
      </c>
      <c r="X1255">
        <v>1257</v>
      </c>
    </row>
    <row r="1256" spans="23:24" ht="15">
      <c r="W1256">
        <f t="shared" si="25"/>
        <v>24.980337319428585</v>
      </c>
      <c r="X1256">
        <v>1258</v>
      </c>
    </row>
    <row r="1257" spans="23:24" ht="15">
      <c r="W1257">
        <f t="shared" si="25"/>
        <v>24.990342778306122</v>
      </c>
      <c r="X1257">
        <v>1259</v>
      </c>
    </row>
    <row r="1258" spans="23:24" ht="15">
      <c r="W1258">
        <f t="shared" si="25"/>
        <v>25.000344233516074</v>
      </c>
      <c r="X1258">
        <v>1260</v>
      </c>
    </row>
    <row r="1259" spans="23:24" ht="15">
      <c r="W1259">
        <f t="shared" si="25"/>
        <v>25.010341689860024</v>
      </c>
      <c r="X1259">
        <v>1261</v>
      </c>
    </row>
    <row r="1260" spans="23:24" ht="15">
      <c r="W1260">
        <f t="shared" si="25"/>
        <v>25.02033515212997</v>
      </c>
      <c r="X1260">
        <v>1262</v>
      </c>
    </row>
    <row r="1261" spans="23:24" ht="15">
      <c r="W1261">
        <f t="shared" si="25"/>
        <v>25.030324625108335</v>
      </c>
      <c r="X1261">
        <v>1263</v>
      </c>
    </row>
    <row r="1262" spans="23:24" ht="15">
      <c r="W1262">
        <f t="shared" si="25"/>
        <v>25.04031011356804</v>
      </c>
      <c r="X1262">
        <v>1264</v>
      </c>
    </row>
    <row r="1263" spans="23:24" ht="15">
      <c r="W1263">
        <f t="shared" si="25"/>
        <v>25.05029162227246</v>
      </c>
      <c r="X1263">
        <v>1265</v>
      </c>
    </row>
    <row r="1264" spans="23:24" ht="15">
      <c r="W1264">
        <f aca="true" t="shared" si="26" ref="W1264:W1327">(X1264-1)*SQRT(2*X1264)/(2*(X1264-1)+1.21*(I$27-1.06))</f>
        <v>25.06026915597552</v>
      </c>
      <c r="X1264">
        <v>1266</v>
      </c>
    </row>
    <row r="1265" spans="23:24" ht="15">
      <c r="W1265">
        <f t="shared" si="26"/>
        <v>25.070242719421664</v>
      </c>
      <c r="X1265">
        <v>1267</v>
      </c>
    </row>
    <row r="1266" spans="23:24" ht="15">
      <c r="W1266">
        <f t="shared" si="26"/>
        <v>25.08021231734592</v>
      </c>
      <c r="X1266">
        <v>1268</v>
      </c>
    </row>
    <row r="1267" spans="23:24" ht="15">
      <c r="W1267">
        <f t="shared" si="26"/>
        <v>25.090177954473912</v>
      </c>
      <c r="X1267">
        <v>1269</v>
      </c>
    </row>
    <row r="1268" spans="23:24" ht="15">
      <c r="W1268">
        <f t="shared" si="26"/>
        <v>25.100139635521888</v>
      </c>
      <c r="X1268">
        <v>1270</v>
      </c>
    </row>
    <row r="1269" spans="23:24" ht="15">
      <c r="W1269">
        <f t="shared" si="26"/>
        <v>25.110097365196744</v>
      </c>
      <c r="X1269">
        <v>1271</v>
      </c>
    </row>
    <row r="1270" spans="23:24" ht="15">
      <c r="W1270">
        <f t="shared" si="26"/>
        <v>25.120051148196048</v>
      </c>
      <c r="X1270">
        <v>1272</v>
      </c>
    </row>
    <row r="1271" spans="23:24" ht="15">
      <c r="W1271">
        <f t="shared" si="26"/>
        <v>25.130000989208064</v>
      </c>
      <c r="X1271">
        <v>1273</v>
      </c>
    </row>
    <row r="1272" spans="23:24" ht="15">
      <c r="W1272">
        <f t="shared" si="26"/>
        <v>25.139946892911805</v>
      </c>
      <c r="X1272">
        <v>1274</v>
      </c>
    </row>
    <row r="1273" spans="23:24" ht="15">
      <c r="W1273">
        <f t="shared" si="26"/>
        <v>25.14988886397701</v>
      </c>
      <c r="X1273">
        <v>1275</v>
      </c>
    </row>
    <row r="1274" spans="23:24" ht="15">
      <c r="W1274">
        <f t="shared" si="26"/>
        <v>25.15982690706421</v>
      </c>
      <c r="X1274">
        <v>1276</v>
      </c>
    </row>
    <row r="1275" spans="23:24" ht="15">
      <c r="W1275">
        <f t="shared" si="26"/>
        <v>25.16976102682474</v>
      </c>
      <c r="X1275">
        <v>1277</v>
      </c>
    </row>
    <row r="1276" spans="23:24" ht="15">
      <c r="W1276">
        <f t="shared" si="26"/>
        <v>25.179691227900758</v>
      </c>
      <c r="X1276">
        <v>1278</v>
      </c>
    </row>
    <row r="1277" spans="23:24" ht="15">
      <c r="W1277">
        <f t="shared" si="26"/>
        <v>25.18961751492528</v>
      </c>
      <c r="X1277">
        <v>1279</v>
      </c>
    </row>
    <row r="1278" spans="23:24" ht="15">
      <c r="W1278">
        <f t="shared" si="26"/>
        <v>25.199539892522196</v>
      </c>
      <c r="X1278">
        <v>1280</v>
      </c>
    </row>
    <row r="1279" spans="23:24" ht="15">
      <c r="W1279">
        <f t="shared" si="26"/>
        <v>25.209458365306308</v>
      </c>
      <c r="X1279">
        <v>1281</v>
      </c>
    </row>
    <row r="1280" spans="23:24" ht="15">
      <c r="W1280">
        <f t="shared" si="26"/>
        <v>25.219372937883346</v>
      </c>
      <c r="X1280">
        <v>1282</v>
      </c>
    </row>
    <row r="1281" spans="23:24" ht="15">
      <c r="W1281">
        <f t="shared" si="26"/>
        <v>25.229283614849983</v>
      </c>
      <c r="X1281">
        <v>1283</v>
      </c>
    </row>
    <row r="1282" spans="23:24" ht="15">
      <c r="W1282">
        <f t="shared" si="26"/>
        <v>25.239190400793888</v>
      </c>
      <c r="X1282">
        <v>1284</v>
      </c>
    </row>
    <row r="1283" spans="23:24" ht="15">
      <c r="W1283">
        <f t="shared" si="26"/>
        <v>25.249093300293726</v>
      </c>
      <c r="X1283">
        <v>1285</v>
      </c>
    </row>
    <row r="1284" spans="23:24" ht="15">
      <c r="W1284">
        <f t="shared" si="26"/>
        <v>25.258992317919187</v>
      </c>
      <c r="X1284">
        <v>1286</v>
      </c>
    </row>
    <row r="1285" spans="23:24" ht="15">
      <c r="W1285">
        <f t="shared" si="26"/>
        <v>25.26888745823102</v>
      </c>
      <c r="X1285">
        <v>1287</v>
      </c>
    </row>
    <row r="1286" spans="23:24" ht="15">
      <c r="W1286">
        <f t="shared" si="26"/>
        <v>25.278778725781056</v>
      </c>
      <c r="X1286">
        <v>1288</v>
      </c>
    </row>
    <row r="1287" spans="23:24" ht="15">
      <c r="W1287">
        <f t="shared" si="26"/>
        <v>25.288666125112208</v>
      </c>
      <c r="X1287">
        <v>1289</v>
      </c>
    </row>
    <row r="1288" spans="23:24" ht="15">
      <c r="W1288">
        <f t="shared" si="26"/>
        <v>25.298549660758543</v>
      </c>
      <c r="X1288">
        <v>1290</v>
      </c>
    </row>
    <row r="1289" spans="23:24" ht="15">
      <c r="W1289">
        <f t="shared" si="26"/>
        <v>25.308429337245258</v>
      </c>
      <c r="X1289">
        <v>1291</v>
      </c>
    </row>
    <row r="1290" spans="23:24" ht="15">
      <c r="W1290">
        <f t="shared" si="26"/>
        <v>25.318305159088734</v>
      </c>
      <c r="X1290">
        <v>1292</v>
      </c>
    </row>
    <row r="1291" spans="23:24" ht="15">
      <c r="W1291">
        <f t="shared" si="26"/>
        <v>25.32817713079655</v>
      </c>
      <c r="X1291">
        <v>1293</v>
      </c>
    </row>
    <row r="1292" spans="23:24" ht="15">
      <c r="W1292">
        <f t="shared" si="26"/>
        <v>25.338045256867503</v>
      </c>
      <c r="X1292">
        <v>1294</v>
      </c>
    </row>
    <row r="1293" spans="23:24" ht="15">
      <c r="W1293">
        <f t="shared" si="26"/>
        <v>25.347909541791648</v>
      </c>
      <c r="X1293">
        <v>1295</v>
      </c>
    </row>
    <row r="1294" spans="23:24" ht="15">
      <c r="W1294">
        <f t="shared" si="26"/>
        <v>25.35776999005029</v>
      </c>
      <c r="X1294">
        <v>1296</v>
      </c>
    </row>
    <row r="1295" spans="23:24" ht="15">
      <c r="W1295">
        <f t="shared" si="26"/>
        <v>25.36762660611606</v>
      </c>
      <c r="X1295">
        <v>1297</v>
      </c>
    </row>
    <row r="1296" spans="23:24" ht="15">
      <c r="W1296">
        <f t="shared" si="26"/>
        <v>25.37747939445287</v>
      </c>
      <c r="X1296">
        <v>1298</v>
      </c>
    </row>
    <row r="1297" spans="23:24" ht="15">
      <c r="W1297">
        <f t="shared" si="26"/>
        <v>25.38732835951601</v>
      </c>
      <c r="X1297">
        <v>1299</v>
      </c>
    </row>
    <row r="1298" spans="23:24" ht="15">
      <c r="W1298">
        <f t="shared" si="26"/>
        <v>25.397173505752107</v>
      </c>
      <c r="X1298">
        <v>1300</v>
      </c>
    </row>
    <row r="1299" spans="23:24" ht="15">
      <c r="W1299">
        <f t="shared" si="26"/>
        <v>25.407014837599192</v>
      </c>
      <c r="X1299">
        <v>1301</v>
      </c>
    </row>
    <row r="1300" spans="23:24" ht="15">
      <c r="W1300">
        <f t="shared" si="26"/>
        <v>25.4168523594867</v>
      </c>
      <c r="X1300">
        <v>1302</v>
      </c>
    </row>
    <row r="1301" spans="23:24" ht="15">
      <c r="W1301">
        <f t="shared" si="26"/>
        <v>25.426686075835505</v>
      </c>
      <c r="X1301">
        <v>1303</v>
      </c>
    </row>
    <row r="1302" spans="23:24" ht="15">
      <c r="W1302">
        <f t="shared" si="26"/>
        <v>25.436515991057934</v>
      </c>
      <c r="X1302">
        <v>1304</v>
      </c>
    </row>
    <row r="1303" spans="23:24" ht="15">
      <c r="W1303">
        <f t="shared" si="26"/>
        <v>25.44634210955781</v>
      </c>
      <c r="X1303">
        <v>1305</v>
      </c>
    </row>
    <row r="1304" spans="23:24" ht="15">
      <c r="W1304">
        <f t="shared" si="26"/>
        <v>25.456164435730443</v>
      </c>
      <c r="X1304">
        <v>1306</v>
      </c>
    </row>
    <row r="1305" spans="23:24" ht="15">
      <c r="W1305">
        <f t="shared" si="26"/>
        <v>25.465982973962678</v>
      </c>
      <c r="X1305">
        <v>1307</v>
      </c>
    </row>
    <row r="1306" spans="23:24" ht="15">
      <c r="W1306">
        <f t="shared" si="26"/>
        <v>25.47579772863291</v>
      </c>
      <c r="X1306">
        <v>1308</v>
      </c>
    </row>
    <row r="1307" spans="23:24" ht="15">
      <c r="W1307">
        <f t="shared" si="26"/>
        <v>25.485608704111105</v>
      </c>
      <c r="X1307">
        <v>1309</v>
      </c>
    </row>
    <row r="1308" spans="23:24" ht="15">
      <c r="W1308">
        <f t="shared" si="26"/>
        <v>25.495415904758822</v>
      </c>
      <c r="X1308">
        <v>1310</v>
      </c>
    </row>
    <row r="1309" spans="23:24" ht="15">
      <c r="W1309">
        <f t="shared" si="26"/>
        <v>25.505219334929254</v>
      </c>
      <c r="X1309">
        <v>1311</v>
      </c>
    </row>
    <row r="1310" spans="23:24" ht="15">
      <c r="W1310">
        <f t="shared" si="26"/>
        <v>25.515018998967214</v>
      </c>
      <c r="X1310">
        <v>1312</v>
      </c>
    </row>
    <row r="1311" spans="23:24" ht="15">
      <c r="W1311">
        <f t="shared" si="26"/>
        <v>25.52481490120919</v>
      </c>
      <c r="X1311">
        <v>1313</v>
      </c>
    </row>
    <row r="1312" spans="23:24" ht="15">
      <c r="W1312">
        <f t="shared" si="26"/>
        <v>25.53460704598335</v>
      </c>
      <c r="X1312">
        <v>1314</v>
      </c>
    </row>
    <row r="1313" spans="23:24" ht="15">
      <c r="W1313">
        <f t="shared" si="26"/>
        <v>25.544395437609577</v>
      </c>
      <c r="X1313">
        <v>1315</v>
      </c>
    </row>
    <row r="1314" spans="23:24" ht="15">
      <c r="W1314">
        <f t="shared" si="26"/>
        <v>25.554180080399473</v>
      </c>
      <c r="X1314">
        <v>1316</v>
      </c>
    </row>
    <row r="1315" spans="23:24" ht="15">
      <c r="W1315">
        <f t="shared" si="26"/>
        <v>25.5639609786564</v>
      </c>
      <c r="X1315">
        <v>1317</v>
      </c>
    </row>
    <row r="1316" spans="23:24" ht="15">
      <c r="W1316">
        <f t="shared" si="26"/>
        <v>25.573738136675498</v>
      </c>
      <c r="X1316">
        <v>1318</v>
      </c>
    </row>
    <row r="1317" spans="23:24" ht="15">
      <c r="W1317">
        <f t="shared" si="26"/>
        <v>25.583511558743695</v>
      </c>
      <c r="X1317">
        <v>1319</v>
      </c>
    </row>
    <row r="1318" spans="23:24" ht="15">
      <c r="W1318">
        <f t="shared" si="26"/>
        <v>25.593281249139736</v>
      </c>
      <c r="X1318">
        <v>1320</v>
      </c>
    </row>
    <row r="1319" spans="23:24" ht="15">
      <c r="W1319">
        <f t="shared" si="26"/>
        <v>25.603047212134218</v>
      </c>
      <c r="X1319">
        <v>1321</v>
      </c>
    </row>
    <row r="1320" spans="23:24" ht="15">
      <c r="W1320">
        <f t="shared" si="26"/>
        <v>25.612809451989587</v>
      </c>
      <c r="X1320">
        <v>1322</v>
      </c>
    </row>
    <row r="1321" spans="23:24" ht="15">
      <c r="W1321">
        <f t="shared" si="26"/>
        <v>25.62256797296018</v>
      </c>
      <c r="X1321">
        <v>1323</v>
      </c>
    </row>
    <row r="1322" spans="23:24" ht="15">
      <c r="W1322">
        <f t="shared" si="26"/>
        <v>25.632322779292235</v>
      </c>
      <c r="X1322">
        <v>1324</v>
      </c>
    </row>
    <row r="1323" spans="23:24" ht="15">
      <c r="W1323">
        <f t="shared" si="26"/>
        <v>25.64207387522392</v>
      </c>
      <c r="X1323">
        <v>1325</v>
      </c>
    </row>
    <row r="1324" spans="23:24" ht="15">
      <c r="W1324">
        <f t="shared" si="26"/>
        <v>25.651821264985347</v>
      </c>
      <c r="X1324">
        <v>1326</v>
      </c>
    </row>
    <row r="1325" spans="23:24" ht="15">
      <c r="W1325">
        <f t="shared" si="26"/>
        <v>25.661564952798603</v>
      </c>
      <c r="X1325">
        <v>1327</v>
      </c>
    </row>
    <row r="1326" spans="23:24" ht="15">
      <c r="W1326">
        <f t="shared" si="26"/>
        <v>25.671304942877757</v>
      </c>
      <c r="X1326">
        <v>1328</v>
      </c>
    </row>
    <row r="1327" spans="23:24" ht="15">
      <c r="W1327">
        <f t="shared" si="26"/>
        <v>25.681041239428907</v>
      </c>
      <c r="X1327">
        <v>1329</v>
      </c>
    </row>
    <row r="1328" spans="23:24" ht="15">
      <c r="W1328">
        <f aca="true" t="shared" si="27" ref="W1328:W1391">(X1328-1)*SQRT(2*X1328)/(2*(X1328-1)+1.21*(I$27-1.06))</f>
        <v>25.69077384665016</v>
      </c>
      <c r="X1328">
        <v>1330</v>
      </c>
    </row>
    <row r="1329" spans="23:24" ht="15">
      <c r="W1329">
        <f t="shared" si="27"/>
        <v>25.7005027687317</v>
      </c>
      <c r="X1329">
        <v>1331</v>
      </c>
    </row>
    <row r="1330" spans="23:24" ht="15">
      <c r="W1330">
        <f t="shared" si="27"/>
        <v>25.710228009855776</v>
      </c>
      <c r="X1330">
        <v>1332</v>
      </c>
    </row>
    <row r="1331" spans="23:24" ht="15">
      <c r="W1331">
        <f t="shared" si="27"/>
        <v>25.719949574196725</v>
      </c>
      <c r="X1331">
        <v>1333</v>
      </c>
    </row>
    <row r="1332" spans="23:24" ht="15">
      <c r="W1332">
        <f t="shared" si="27"/>
        <v>25.72966746592102</v>
      </c>
      <c r="X1332">
        <v>1334</v>
      </c>
    </row>
    <row r="1333" spans="23:24" ht="15">
      <c r="W1333">
        <f t="shared" si="27"/>
        <v>25.739381689187265</v>
      </c>
      <c r="X1333">
        <v>1335</v>
      </c>
    </row>
    <row r="1334" spans="23:24" ht="15">
      <c r="W1334">
        <f t="shared" si="27"/>
        <v>25.749092248146216</v>
      </c>
      <c r="X1334">
        <v>1336</v>
      </c>
    </row>
    <row r="1335" spans="23:24" ht="15">
      <c r="W1335">
        <f t="shared" si="27"/>
        <v>25.75879914694081</v>
      </c>
      <c r="X1335">
        <v>1337</v>
      </c>
    </row>
    <row r="1336" spans="23:24" ht="15">
      <c r="W1336">
        <f t="shared" si="27"/>
        <v>25.76850238970619</v>
      </c>
      <c r="X1336">
        <v>1338</v>
      </c>
    </row>
    <row r="1337" spans="23:24" ht="15">
      <c r="W1337">
        <f t="shared" si="27"/>
        <v>25.77820198056971</v>
      </c>
      <c r="X1337">
        <v>1339</v>
      </c>
    </row>
    <row r="1338" spans="23:24" ht="15">
      <c r="W1338">
        <f t="shared" si="27"/>
        <v>25.787897923650988</v>
      </c>
      <c r="X1338">
        <v>1340</v>
      </c>
    </row>
    <row r="1339" spans="23:24" ht="15">
      <c r="W1339">
        <f t="shared" si="27"/>
        <v>25.797590223061874</v>
      </c>
      <c r="X1339">
        <v>1341</v>
      </c>
    </row>
    <row r="1340" spans="23:24" ht="15">
      <c r="W1340">
        <f t="shared" si="27"/>
        <v>25.80727888290652</v>
      </c>
      <c r="X1340">
        <v>1342</v>
      </c>
    </row>
    <row r="1341" spans="23:24" ht="15">
      <c r="W1341">
        <f t="shared" si="27"/>
        <v>25.81696390728137</v>
      </c>
      <c r="X1341">
        <v>1343</v>
      </c>
    </row>
    <row r="1342" spans="23:24" ht="15">
      <c r="W1342">
        <f t="shared" si="27"/>
        <v>25.826645300275192</v>
      </c>
      <c r="X1342">
        <v>1344</v>
      </c>
    </row>
    <row r="1343" spans="23:24" ht="15">
      <c r="W1343">
        <f t="shared" si="27"/>
        <v>25.836323065969108</v>
      </c>
      <c r="X1343">
        <v>1345</v>
      </c>
    </row>
    <row r="1344" spans="23:24" ht="15">
      <c r="W1344">
        <f t="shared" si="27"/>
        <v>25.845997208436575</v>
      </c>
      <c r="X1344">
        <v>1346</v>
      </c>
    </row>
    <row r="1345" spans="23:24" ht="15">
      <c r="W1345">
        <f t="shared" si="27"/>
        <v>25.85566773174347</v>
      </c>
      <c r="X1345">
        <v>1347</v>
      </c>
    </row>
    <row r="1346" spans="23:24" ht="15">
      <c r="W1346">
        <f t="shared" si="27"/>
        <v>25.865334639948045</v>
      </c>
      <c r="X1346">
        <v>1348</v>
      </c>
    </row>
    <row r="1347" spans="23:24" ht="15">
      <c r="W1347">
        <f t="shared" si="27"/>
        <v>25.874997937100975</v>
      </c>
      <c r="X1347">
        <v>1349</v>
      </c>
    </row>
    <row r="1348" spans="23:24" ht="15">
      <c r="W1348">
        <f t="shared" si="27"/>
        <v>25.884657627245392</v>
      </c>
      <c r="X1348">
        <v>1350</v>
      </c>
    </row>
    <row r="1349" spans="23:24" ht="15">
      <c r="W1349">
        <f t="shared" si="27"/>
        <v>25.894313714416878</v>
      </c>
      <c r="X1349">
        <v>1351</v>
      </c>
    </row>
    <row r="1350" spans="23:24" ht="15">
      <c r="W1350">
        <f t="shared" si="27"/>
        <v>25.903966202643506</v>
      </c>
      <c r="X1350">
        <v>1352</v>
      </c>
    </row>
    <row r="1351" spans="23:24" ht="15">
      <c r="W1351">
        <f t="shared" si="27"/>
        <v>25.913615095945843</v>
      </c>
      <c r="X1351">
        <v>1353</v>
      </c>
    </row>
    <row r="1352" spans="23:24" ht="15">
      <c r="W1352">
        <f t="shared" si="27"/>
        <v>25.923260398336975</v>
      </c>
      <c r="X1352">
        <v>1354</v>
      </c>
    </row>
    <row r="1353" spans="23:24" ht="15">
      <c r="W1353">
        <f t="shared" si="27"/>
        <v>25.932902113822525</v>
      </c>
      <c r="X1353">
        <v>1355</v>
      </c>
    </row>
    <row r="1354" spans="23:24" ht="15">
      <c r="W1354">
        <f t="shared" si="27"/>
        <v>25.94254024640069</v>
      </c>
      <c r="X1354">
        <v>1356</v>
      </c>
    </row>
    <row r="1355" spans="23:24" ht="15">
      <c r="W1355">
        <f t="shared" si="27"/>
        <v>25.952174800062245</v>
      </c>
      <c r="X1355">
        <v>1357</v>
      </c>
    </row>
    <row r="1356" spans="23:24" ht="15">
      <c r="W1356">
        <f t="shared" si="27"/>
        <v>25.961805778790538</v>
      </c>
      <c r="X1356">
        <v>1358</v>
      </c>
    </row>
    <row r="1357" spans="23:24" ht="15">
      <c r="W1357">
        <f t="shared" si="27"/>
        <v>25.971433186561566</v>
      </c>
      <c r="X1357">
        <v>1359</v>
      </c>
    </row>
    <row r="1358" spans="23:24" ht="15">
      <c r="W1358">
        <f t="shared" si="27"/>
        <v>25.981057027343937</v>
      </c>
      <c r="X1358">
        <v>1360</v>
      </c>
    </row>
    <row r="1359" spans="23:24" ht="15">
      <c r="W1359">
        <f t="shared" si="27"/>
        <v>25.99067730509893</v>
      </c>
      <c r="X1359">
        <v>1361</v>
      </c>
    </row>
    <row r="1360" spans="23:24" ht="15">
      <c r="W1360">
        <f t="shared" si="27"/>
        <v>26.0002940237805</v>
      </c>
      <c r="X1360">
        <v>1362</v>
      </c>
    </row>
    <row r="1361" spans="23:24" ht="15">
      <c r="W1361">
        <f t="shared" si="27"/>
        <v>26.009907187335283</v>
      </c>
      <c r="X1361">
        <v>1363</v>
      </c>
    </row>
    <row r="1362" spans="23:24" ht="15">
      <c r="W1362">
        <f t="shared" si="27"/>
        <v>26.019516799702632</v>
      </c>
      <c r="X1362">
        <v>1364</v>
      </c>
    </row>
    <row r="1363" spans="23:24" ht="15">
      <c r="W1363">
        <f t="shared" si="27"/>
        <v>26.02912286481464</v>
      </c>
      <c r="X1363">
        <v>1365</v>
      </c>
    </row>
    <row r="1364" spans="23:24" ht="15">
      <c r="W1364">
        <f t="shared" si="27"/>
        <v>26.038725386596134</v>
      </c>
      <c r="X1364">
        <v>1366</v>
      </c>
    </row>
    <row r="1365" spans="23:24" ht="15">
      <c r="W1365">
        <f t="shared" si="27"/>
        <v>26.048324368964725</v>
      </c>
      <c r="X1365">
        <v>1367</v>
      </c>
    </row>
    <row r="1366" spans="23:24" ht="15">
      <c r="W1366">
        <f t="shared" si="27"/>
        <v>26.057919815830804</v>
      </c>
      <c r="X1366">
        <v>1368</v>
      </c>
    </row>
    <row r="1367" spans="23:24" ht="15">
      <c r="W1367">
        <f t="shared" si="27"/>
        <v>26.06751173109757</v>
      </c>
      <c r="X1367">
        <v>1369</v>
      </c>
    </row>
    <row r="1368" spans="23:24" ht="15">
      <c r="W1368">
        <f t="shared" si="27"/>
        <v>26.077100118661036</v>
      </c>
      <c r="X1368">
        <v>1370</v>
      </c>
    </row>
    <row r="1369" spans="23:24" ht="15">
      <c r="W1369">
        <f t="shared" si="27"/>
        <v>26.086684982410077</v>
      </c>
      <c r="X1369">
        <v>1371</v>
      </c>
    </row>
    <row r="1370" spans="23:24" ht="15">
      <c r="W1370">
        <f t="shared" si="27"/>
        <v>26.096266326226413</v>
      </c>
      <c r="X1370">
        <v>1372</v>
      </c>
    </row>
    <row r="1371" spans="23:24" ht="15">
      <c r="W1371">
        <f t="shared" si="27"/>
        <v>26.105844153984652</v>
      </c>
      <c r="X1371">
        <v>1373</v>
      </c>
    </row>
    <row r="1372" spans="23:24" ht="15">
      <c r="W1372">
        <f t="shared" si="27"/>
        <v>26.115418469552292</v>
      </c>
      <c r="X1372">
        <v>1374</v>
      </c>
    </row>
    <row r="1373" spans="23:24" ht="15">
      <c r="W1373">
        <f t="shared" si="27"/>
        <v>26.124989276789762</v>
      </c>
      <c r="X1373">
        <v>1375</v>
      </c>
    </row>
    <row r="1374" spans="23:24" ht="15">
      <c r="W1374">
        <f t="shared" si="27"/>
        <v>26.134556579550402</v>
      </c>
      <c r="X1374">
        <v>1376</v>
      </c>
    </row>
    <row r="1375" spans="23:24" ht="15">
      <c r="W1375">
        <f t="shared" si="27"/>
        <v>26.144120381680533</v>
      </c>
      <c r="X1375">
        <v>1377</v>
      </c>
    </row>
    <row r="1376" spans="23:24" ht="15">
      <c r="W1376">
        <f t="shared" si="27"/>
        <v>26.153680687019417</v>
      </c>
      <c r="X1376">
        <v>1378</v>
      </c>
    </row>
    <row r="1377" spans="23:24" ht="15">
      <c r="W1377">
        <f t="shared" si="27"/>
        <v>26.163237499399326</v>
      </c>
      <c r="X1377">
        <v>1379</v>
      </c>
    </row>
    <row r="1378" spans="23:24" ht="15">
      <c r="W1378">
        <f t="shared" si="27"/>
        <v>26.172790822645524</v>
      </c>
      <c r="X1378">
        <v>1380</v>
      </c>
    </row>
    <row r="1379" spans="23:24" ht="15">
      <c r="W1379">
        <f t="shared" si="27"/>
        <v>26.18234066057631</v>
      </c>
      <c r="X1379">
        <v>1381</v>
      </c>
    </row>
    <row r="1380" spans="23:24" ht="15">
      <c r="W1380">
        <f t="shared" si="27"/>
        <v>26.191887017003015</v>
      </c>
      <c r="X1380">
        <v>1382</v>
      </c>
    </row>
    <row r="1381" spans="23:24" ht="15">
      <c r="W1381">
        <f t="shared" si="27"/>
        <v>26.201429895730044</v>
      </c>
      <c r="X1381">
        <v>1383</v>
      </c>
    </row>
    <row r="1382" spans="23:24" ht="15">
      <c r="W1382">
        <f t="shared" si="27"/>
        <v>26.210969300554854</v>
      </c>
      <c r="X1382">
        <v>1384</v>
      </c>
    </row>
    <row r="1383" spans="23:24" ht="15">
      <c r="W1383">
        <f t="shared" si="27"/>
        <v>26.22050523526803</v>
      </c>
      <c r="X1383">
        <v>1385</v>
      </c>
    </row>
    <row r="1384" spans="23:24" ht="15">
      <c r="W1384">
        <f t="shared" si="27"/>
        <v>26.230037703653238</v>
      </c>
      <c r="X1384">
        <v>1386</v>
      </c>
    </row>
    <row r="1385" spans="23:24" ht="15">
      <c r="W1385">
        <f t="shared" si="27"/>
        <v>26.2395667094873</v>
      </c>
      <c r="X1385">
        <v>1387</v>
      </c>
    </row>
    <row r="1386" spans="23:24" ht="15">
      <c r="W1386">
        <f t="shared" si="27"/>
        <v>26.249092256540155</v>
      </c>
      <c r="X1386">
        <v>1388</v>
      </c>
    </row>
    <row r="1387" spans="23:24" ht="15">
      <c r="W1387">
        <f t="shared" si="27"/>
        <v>26.258614348574945</v>
      </c>
      <c r="X1387">
        <v>1389</v>
      </c>
    </row>
    <row r="1388" spans="23:24" ht="15">
      <c r="W1388">
        <f t="shared" si="27"/>
        <v>26.268132989347958</v>
      </c>
      <c r="X1388">
        <v>1390</v>
      </c>
    </row>
    <row r="1389" spans="23:24" ht="15">
      <c r="W1389">
        <f t="shared" si="27"/>
        <v>26.277648182608704</v>
      </c>
      <c r="X1389">
        <v>1391</v>
      </c>
    </row>
    <row r="1390" spans="23:24" ht="15">
      <c r="W1390">
        <f t="shared" si="27"/>
        <v>26.287159932099904</v>
      </c>
      <c r="X1390">
        <v>1392</v>
      </c>
    </row>
    <row r="1391" spans="23:24" ht="15">
      <c r="W1391">
        <f t="shared" si="27"/>
        <v>26.29666824155751</v>
      </c>
      <c r="X1391">
        <v>1393</v>
      </c>
    </row>
    <row r="1392" spans="23:24" ht="15">
      <c r="W1392">
        <f aca="true" t="shared" si="28" ref="W1392:W1455">(X1392-1)*SQRT(2*X1392)/(2*(X1392-1)+1.21*(I$27-1.06))</f>
        <v>26.30617311471073</v>
      </c>
      <c r="X1392">
        <v>1394</v>
      </c>
    </row>
    <row r="1393" spans="23:24" ht="15">
      <c r="W1393">
        <f t="shared" si="28"/>
        <v>26.315674555282023</v>
      </c>
      <c r="X1393">
        <v>1395</v>
      </c>
    </row>
    <row r="1394" spans="23:24" ht="15">
      <c r="W1394">
        <f t="shared" si="28"/>
        <v>26.325172566987167</v>
      </c>
      <c r="X1394">
        <v>1396</v>
      </c>
    </row>
    <row r="1395" spans="23:24" ht="15">
      <c r="W1395">
        <f t="shared" si="28"/>
        <v>26.334667153535204</v>
      </c>
      <c r="X1395">
        <v>1397</v>
      </c>
    </row>
    <row r="1396" spans="23:24" ht="15">
      <c r="W1396">
        <f t="shared" si="28"/>
        <v>26.344158318628523</v>
      </c>
      <c r="X1396">
        <v>1398</v>
      </c>
    </row>
    <row r="1397" spans="23:24" ht="15">
      <c r="W1397">
        <f t="shared" si="28"/>
        <v>26.353646065962828</v>
      </c>
      <c r="X1397">
        <v>1399</v>
      </c>
    </row>
    <row r="1398" spans="23:24" ht="15">
      <c r="W1398">
        <f t="shared" si="28"/>
        <v>26.363130399227188</v>
      </c>
      <c r="X1398">
        <v>1400</v>
      </c>
    </row>
    <row r="1399" spans="23:24" ht="15">
      <c r="W1399">
        <f t="shared" si="28"/>
        <v>26.372611322104035</v>
      </c>
      <c r="X1399">
        <v>1401</v>
      </c>
    </row>
    <row r="1400" spans="23:24" ht="15">
      <c r="W1400">
        <f t="shared" si="28"/>
        <v>26.382088838269205</v>
      </c>
      <c r="X1400">
        <v>1402</v>
      </c>
    </row>
    <row r="1401" spans="23:24" ht="15">
      <c r="W1401">
        <f t="shared" si="28"/>
        <v>26.391562951391897</v>
      </c>
      <c r="X1401">
        <v>1403</v>
      </c>
    </row>
    <row r="1402" spans="23:24" ht="15">
      <c r="W1402">
        <f t="shared" si="28"/>
        <v>26.40103366513477</v>
      </c>
      <c r="X1402">
        <v>1404</v>
      </c>
    </row>
    <row r="1403" spans="23:24" ht="15">
      <c r="W1403">
        <f t="shared" si="28"/>
        <v>26.4105009831539</v>
      </c>
      <c r="X1403">
        <v>1405</v>
      </c>
    </row>
    <row r="1404" spans="23:24" ht="15">
      <c r="W1404">
        <f t="shared" si="28"/>
        <v>26.41996490909881</v>
      </c>
      <c r="X1404">
        <v>1406</v>
      </c>
    </row>
    <row r="1405" spans="23:24" ht="15">
      <c r="W1405">
        <f t="shared" si="28"/>
        <v>26.4294254466125</v>
      </c>
      <c r="X1405">
        <v>1407</v>
      </c>
    </row>
    <row r="1406" spans="23:24" ht="15">
      <c r="W1406">
        <f t="shared" si="28"/>
        <v>26.43888259933145</v>
      </c>
      <c r="X1406">
        <v>1408</v>
      </c>
    </row>
    <row r="1407" spans="23:24" ht="15">
      <c r="W1407">
        <f t="shared" si="28"/>
        <v>26.448336370885645</v>
      </c>
      <c r="X1407">
        <v>1409</v>
      </c>
    </row>
    <row r="1408" spans="23:24" ht="15">
      <c r="W1408">
        <f t="shared" si="28"/>
        <v>26.457786764898593</v>
      </c>
      <c r="X1408">
        <v>1410</v>
      </c>
    </row>
    <row r="1409" spans="23:24" ht="15">
      <c r="W1409">
        <f t="shared" si="28"/>
        <v>26.467233784987314</v>
      </c>
      <c r="X1409">
        <v>1411</v>
      </c>
    </row>
    <row r="1410" spans="23:24" ht="15">
      <c r="W1410">
        <f t="shared" si="28"/>
        <v>26.476677434762404</v>
      </c>
      <c r="X1410">
        <v>1412</v>
      </c>
    </row>
    <row r="1411" spans="23:24" ht="15">
      <c r="W1411">
        <f t="shared" si="28"/>
        <v>26.486117717827998</v>
      </c>
      <c r="X1411">
        <v>1413</v>
      </c>
    </row>
    <row r="1412" spans="23:24" ht="15">
      <c r="W1412">
        <f t="shared" si="28"/>
        <v>26.495554637781844</v>
      </c>
      <c r="X1412">
        <v>1414</v>
      </c>
    </row>
    <row r="1413" spans="23:24" ht="15">
      <c r="W1413">
        <f t="shared" si="28"/>
        <v>26.50498819821526</v>
      </c>
      <c r="X1413">
        <v>1415</v>
      </c>
    </row>
    <row r="1414" spans="23:24" ht="15">
      <c r="W1414">
        <f t="shared" si="28"/>
        <v>26.514418402713186</v>
      </c>
      <c r="X1414">
        <v>1416</v>
      </c>
    </row>
    <row r="1415" spans="23:24" ht="15">
      <c r="W1415">
        <f t="shared" si="28"/>
        <v>26.523845254854194</v>
      </c>
      <c r="X1415">
        <v>1417</v>
      </c>
    </row>
    <row r="1416" spans="23:24" ht="15">
      <c r="W1416">
        <f t="shared" si="28"/>
        <v>26.533268758210514</v>
      </c>
      <c r="X1416">
        <v>1418</v>
      </c>
    </row>
    <row r="1417" spans="23:24" ht="15">
      <c r="W1417">
        <f t="shared" si="28"/>
        <v>26.542688916348002</v>
      </c>
      <c r="X1417">
        <v>1419</v>
      </c>
    </row>
    <row r="1418" spans="23:24" ht="15">
      <c r="W1418">
        <f t="shared" si="28"/>
        <v>26.55210573282623</v>
      </c>
      <c r="X1418">
        <v>1420</v>
      </c>
    </row>
    <row r="1419" spans="23:24" ht="15">
      <c r="W1419">
        <f t="shared" si="28"/>
        <v>26.56151921119844</v>
      </c>
      <c r="X1419">
        <v>1421</v>
      </c>
    </row>
    <row r="1420" spans="23:24" ht="15">
      <c r="W1420">
        <f t="shared" si="28"/>
        <v>26.57092935501159</v>
      </c>
      <c r="X1420">
        <v>1422</v>
      </c>
    </row>
    <row r="1421" spans="23:24" ht="15">
      <c r="W1421">
        <f t="shared" si="28"/>
        <v>26.58033616780635</v>
      </c>
      <c r="X1421">
        <v>1423</v>
      </c>
    </row>
    <row r="1422" spans="23:24" ht="15">
      <c r="W1422">
        <f t="shared" si="28"/>
        <v>26.589739653117153</v>
      </c>
      <c r="X1422">
        <v>1424</v>
      </c>
    </row>
    <row r="1423" spans="23:24" ht="15">
      <c r="W1423">
        <f t="shared" si="28"/>
        <v>26.599139814472156</v>
      </c>
      <c r="X1423">
        <v>1425</v>
      </c>
    </row>
    <row r="1424" spans="23:24" ht="15">
      <c r="W1424">
        <f t="shared" si="28"/>
        <v>26.60853665539332</v>
      </c>
      <c r="X1424">
        <v>1426</v>
      </c>
    </row>
    <row r="1425" spans="23:24" ht="15">
      <c r="W1425">
        <f t="shared" si="28"/>
        <v>26.617930179396357</v>
      </c>
      <c r="X1425">
        <v>1427</v>
      </c>
    </row>
    <row r="1426" spans="23:24" ht="15">
      <c r="W1426">
        <f t="shared" si="28"/>
        <v>26.62732038999081</v>
      </c>
      <c r="X1426">
        <v>1428</v>
      </c>
    </row>
    <row r="1427" spans="23:24" ht="15">
      <c r="W1427">
        <f t="shared" si="28"/>
        <v>26.636707290680018</v>
      </c>
      <c r="X1427">
        <v>1429</v>
      </c>
    </row>
    <row r="1428" spans="23:24" ht="15">
      <c r="W1428">
        <f t="shared" si="28"/>
        <v>26.64609088496116</v>
      </c>
      <c r="X1428">
        <v>1430</v>
      </c>
    </row>
    <row r="1429" spans="23:24" ht="15">
      <c r="W1429">
        <f t="shared" si="28"/>
        <v>26.655471176325264</v>
      </c>
      <c r="X1429">
        <v>1431</v>
      </c>
    </row>
    <row r="1430" spans="23:24" ht="15">
      <c r="W1430">
        <f t="shared" si="28"/>
        <v>26.664848168257215</v>
      </c>
      <c r="X1430">
        <v>1432</v>
      </c>
    </row>
    <row r="1431" spans="23:24" ht="15">
      <c r="W1431">
        <f t="shared" si="28"/>
        <v>26.67422186423577</v>
      </c>
      <c r="X1431">
        <v>1433</v>
      </c>
    </row>
    <row r="1432" spans="23:24" ht="15">
      <c r="W1432">
        <f t="shared" si="28"/>
        <v>26.683592267733598</v>
      </c>
      <c r="X1432">
        <v>1434</v>
      </c>
    </row>
    <row r="1433" spans="23:24" ht="15">
      <c r="W1433">
        <f t="shared" si="28"/>
        <v>26.692959382217243</v>
      </c>
      <c r="X1433">
        <v>1435</v>
      </c>
    </row>
    <row r="1434" spans="23:24" ht="15">
      <c r="W1434">
        <f t="shared" si="28"/>
        <v>26.7023232111472</v>
      </c>
      <c r="X1434">
        <v>1436</v>
      </c>
    </row>
    <row r="1435" spans="23:24" ht="15">
      <c r="W1435">
        <f t="shared" si="28"/>
        <v>26.71168375797789</v>
      </c>
      <c r="X1435">
        <v>1437</v>
      </c>
    </row>
    <row r="1436" spans="23:24" ht="15">
      <c r="W1436">
        <f t="shared" si="28"/>
        <v>26.721041026157682</v>
      </c>
      <c r="X1436">
        <v>1438</v>
      </c>
    </row>
    <row r="1437" spans="23:24" ht="15">
      <c r="W1437">
        <f t="shared" si="28"/>
        <v>26.730395019128917</v>
      </c>
      <c r="X1437">
        <v>1439</v>
      </c>
    </row>
    <row r="1438" spans="23:24" ht="15">
      <c r="W1438">
        <f t="shared" si="28"/>
        <v>26.739745740327916</v>
      </c>
      <c r="X1438">
        <v>1440</v>
      </c>
    </row>
    <row r="1439" spans="23:24" ht="15">
      <c r="W1439">
        <f t="shared" si="28"/>
        <v>26.74909319318499</v>
      </c>
      <c r="X1439">
        <v>1441</v>
      </c>
    </row>
    <row r="1440" spans="23:24" ht="15">
      <c r="W1440">
        <f t="shared" si="28"/>
        <v>26.75843738112447</v>
      </c>
      <c r="X1440">
        <v>1442</v>
      </c>
    </row>
    <row r="1441" spans="23:24" ht="15">
      <c r="W1441">
        <f t="shared" si="28"/>
        <v>26.76777830756471</v>
      </c>
      <c r="X1441">
        <v>1443</v>
      </c>
    </row>
    <row r="1442" spans="23:24" ht="15">
      <c r="W1442">
        <f t="shared" si="28"/>
        <v>26.7771159759181</v>
      </c>
      <c r="X1442">
        <v>1444</v>
      </c>
    </row>
    <row r="1443" spans="23:24" ht="15">
      <c r="W1443">
        <f t="shared" si="28"/>
        <v>26.786450389591085</v>
      </c>
      <c r="X1443">
        <v>1445</v>
      </c>
    </row>
    <row r="1444" spans="23:24" ht="15">
      <c r="W1444">
        <f t="shared" si="28"/>
        <v>26.795781551984177</v>
      </c>
      <c r="X1444">
        <v>1446</v>
      </c>
    </row>
    <row r="1445" spans="23:24" ht="15">
      <c r="W1445">
        <f t="shared" si="28"/>
        <v>26.805109466491984</v>
      </c>
      <c r="X1445">
        <v>1447</v>
      </c>
    </row>
    <row r="1446" spans="23:24" ht="15">
      <c r="W1446">
        <f t="shared" si="28"/>
        <v>26.8144341365032</v>
      </c>
      <c r="X1446">
        <v>1448</v>
      </c>
    </row>
    <row r="1447" spans="23:24" ht="15">
      <c r="W1447">
        <f t="shared" si="28"/>
        <v>26.823755565400624</v>
      </c>
      <c r="X1447">
        <v>1449</v>
      </c>
    </row>
    <row r="1448" spans="23:24" ht="15">
      <c r="W1448">
        <f t="shared" si="28"/>
        <v>26.833073756561202</v>
      </c>
      <c r="X1448">
        <v>1450</v>
      </c>
    </row>
    <row r="1449" spans="23:24" ht="15">
      <c r="W1449">
        <f t="shared" si="28"/>
        <v>26.842388713356005</v>
      </c>
      <c r="X1449">
        <v>1451</v>
      </c>
    </row>
    <row r="1450" spans="23:24" ht="15">
      <c r="W1450">
        <f t="shared" si="28"/>
        <v>26.851700439150264</v>
      </c>
      <c r="X1450">
        <v>1452</v>
      </c>
    </row>
    <row r="1451" spans="23:24" ht="15">
      <c r="W1451">
        <f t="shared" si="28"/>
        <v>26.861008937303378</v>
      </c>
      <c r="X1451">
        <v>1453</v>
      </c>
    </row>
    <row r="1452" spans="23:24" ht="15">
      <c r="W1452">
        <f t="shared" si="28"/>
        <v>26.87031421116893</v>
      </c>
      <c r="X1452">
        <v>1454</v>
      </c>
    </row>
    <row r="1453" spans="23:24" ht="15">
      <c r="W1453">
        <f t="shared" si="28"/>
        <v>26.8796162640947</v>
      </c>
      <c r="X1453">
        <v>1455</v>
      </c>
    </row>
    <row r="1454" spans="23:24" ht="15">
      <c r="W1454">
        <f t="shared" si="28"/>
        <v>26.888915099422682</v>
      </c>
      <c r="X1454">
        <v>1456</v>
      </c>
    </row>
    <row r="1455" spans="23:24" ht="15">
      <c r="W1455">
        <f t="shared" si="28"/>
        <v>26.89821072048909</v>
      </c>
      <c r="X1455">
        <v>1457</v>
      </c>
    </row>
    <row r="1456" spans="23:24" ht="15">
      <c r="W1456">
        <f aca="true" t="shared" si="29" ref="W1456:W1519">(X1456-1)*SQRT(2*X1456)/(2*(X1456-1)+1.21*(I$27-1.06))</f>
        <v>26.907503130624374</v>
      </c>
      <c r="X1456">
        <v>1458</v>
      </c>
    </row>
    <row r="1457" spans="23:24" ht="15">
      <c r="W1457">
        <f t="shared" si="29"/>
        <v>26.916792333153253</v>
      </c>
      <c r="X1457">
        <v>1459</v>
      </c>
    </row>
    <row r="1458" spans="23:24" ht="15">
      <c r="W1458">
        <f t="shared" si="29"/>
        <v>26.926078331394702</v>
      </c>
      <c r="X1458">
        <v>1460</v>
      </c>
    </row>
    <row r="1459" spans="23:24" ht="15">
      <c r="W1459">
        <f t="shared" si="29"/>
        <v>26.935361128661977</v>
      </c>
      <c r="X1459">
        <v>1461</v>
      </c>
    </row>
    <row r="1460" spans="23:24" ht="15">
      <c r="W1460">
        <f t="shared" si="29"/>
        <v>26.944640728262627</v>
      </c>
      <c r="X1460">
        <v>1462</v>
      </c>
    </row>
    <row r="1461" spans="23:24" ht="15">
      <c r="W1461">
        <f t="shared" si="29"/>
        <v>26.953917133498518</v>
      </c>
      <c r="X1461">
        <v>1463</v>
      </c>
    </row>
    <row r="1462" spans="23:24" ht="15">
      <c r="W1462">
        <f t="shared" si="29"/>
        <v>26.963190347665822</v>
      </c>
      <c r="X1462">
        <v>1464</v>
      </c>
    </row>
    <row r="1463" spans="23:24" ht="15">
      <c r="W1463">
        <f t="shared" si="29"/>
        <v>26.972460374055068</v>
      </c>
      <c r="X1463">
        <v>1465</v>
      </c>
    </row>
    <row r="1464" spans="23:24" ht="15">
      <c r="W1464">
        <f t="shared" si="29"/>
        <v>26.981727215951125</v>
      </c>
      <c r="X1464">
        <v>1466</v>
      </c>
    </row>
    <row r="1465" spans="23:24" ht="15">
      <c r="W1465">
        <f t="shared" si="29"/>
        <v>26.990990876633212</v>
      </c>
      <c r="X1465">
        <v>1467</v>
      </c>
    </row>
    <row r="1466" spans="23:24" ht="15">
      <c r="W1466">
        <f t="shared" si="29"/>
        <v>27.000251359374943</v>
      </c>
      <c r="X1466">
        <v>1468</v>
      </c>
    </row>
    <row r="1467" spans="23:24" ht="15">
      <c r="W1467">
        <f t="shared" si="29"/>
        <v>27.00950866744432</v>
      </c>
      <c r="X1467">
        <v>1469</v>
      </c>
    </row>
    <row r="1468" spans="23:24" ht="15">
      <c r="W1468">
        <f t="shared" si="29"/>
        <v>27.018762804103737</v>
      </c>
      <c r="X1468">
        <v>1470</v>
      </c>
    </row>
    <row r="1469" spans="23:24" ht="15">
      <c r="W1469">
        <f t="shared" si="29"/>
        <v>27.028013772610016</v>
      </c>
      <c r="X1469">
        <v>1471</v>
      </c>
    </row>
    <row r="1470" spans="23:24" ht="15">
      <c r="W1470">
        <f t="shared" si="29"/>
        <v>27.0372615762144</v>
      </c>
      <c r="X1470">
        <v>1472</v>
      </c>
    </row>
    <row r="1471" spans="23:24" ht="15">
      <c r="W1471">
        <f t="shared" si="29"/>
        <v>27.046506218162584</v>
      </c>
      <c r="X1471">
        <v>1473</v>
      </c>
    </row>
    <row r="1472" spans="23:24" ht="15">
      <c r="W1472">
        <f t="shared" si="29"/>
        <v>27.05574770169472</v>
      </c>
      <c r="X1472">
        <v>1474</v>
      </c>
    </row>
    <row r="1473" spans="23:24" ht="15">
      <c r="W1473">
        <f t="shared" si="29"/>
        <v>27.064986030045414</v>
      </c>
      <c r="X1473">
        <v>1475</v>
      </c>
    </row>
    <row r="1474" spans="23:24" ht="15">
      <c r="W1474">
        <f t="shared" si="29"/>
        <v>27.07422120644378</v>
      </c>
      <c r="X1474">
        <v>1476</v>
      </c>
    </row>
    <row r="1475" spans="23:24" ht="15">
      <c r="W1475">
        <f t="shared" si="29"/>
        <v>27.083453234113417</v>
      </c>
      <c r="X1475">
        <v>1477</v>
      </c>
    </row>
    <row r="1476" spans="23:24" ht="15">
      <c r="W1476">
        <f t="shared" si="29"/>
        <v>27.09268211627242</v>
      </c>
      <c r="X1476">
        <v>1478</v>
      </c>
    </row>
    <row r="1477" spans="23:24" ht="15">
      <c r="W1477">
        <f t="shared" si="29"/>
        <v>27.101907856133426</v>
      </c>
      <c r="X1477">
        <v>1479</v>
      </c>
    </row>
    <row r="1478" spans="23:24" ht="15">
      <c r="W1478">
        <f t="shared" si="29"/>
        <v>27.111130456903606</v>
      </c>
      <c r="X1478">
        <v>1480</v>
      </c>
    </row>
    <row r="1479" spans="23:24" ht="15">
      <c r="W1479">
        <f t="shared" si="29"/>
        <v>27.120349921784662</v>
      </c>
      <c r="X1479">
        <v>1481</v>
      </c>
    </row>
    <row r="1480" spans="23:24" ht="15">
      <c r="W1480">
        <f t="shared" si="29"/>
        <v>27.12956625397289</v>
      </c>
      <c r="X1480">
        <v>1482</v>
      </c>
    </row>
    <row r="1481" spans="23:24" ht="15">
      <c r="W1481">
        <f t="shared" si="29"/>
        <v>27.138779456659123</v>
      </c>
      <c r="X1481">
        <v>1483</v>
      </c>
    </row>
    <row r="1482" spans="23:24" ht="15">
      <c r="W1482">
        <f t="shared" si="29"/>
        <v>27.14798953302881</v>
      </c>
      <c r="X1482">
        <v>1484</v>
      </c>
    </row>
    <row r="1483" spans="23:24" ht="15">
      <c r="W1483">
        <f t="shared" si="29"/>
        <v>27.157196486261988</v>
      </c>
      <c r="X1483">
        <v>1485</v>
      </c>
    </row>
    <row r="1484" spans="23:24" ht="15">
      <c r="W1484">
        <f t="shared" si="29"/>
        <v>27.1664003195333</v>
      </c>
      <c r="X1484">
        <v>1486</v>
      </c>
    </row>
    <row r="1485" spans="23:24" ht="15">
      <c r="W1485">
        <f t="shared" si="29"/>
        <v>27.175601036012033</v>
      </c>
      <c r="X1485">
        <v>1487</v>
      </c>
    </row>
    <row r="1486" spans="23:24" ht="15">
      <c r="W1486">
        <f t="shared" si="29"/>
        <v>27.184798638862098</v>
      </c>
      <c r="X1486">
        <v>1488</v>
      </c>
    </row>
    <row r="1487" spans="23:24" ht="15">
      <c r="W1487">
        <f t="shared" si="29"/>
        <v>27.193993131242074</v>
      </c>
      <c r="X1487">
        <v>1489</v>
      </c>
    </row>
    <row r="1488" spans="23:24" ht="15">
      <c r="W1488">
        <f t="shared" si="29"/>
        <v>27.203184516305182</v>
      </c>
      <c r="X1488">
        <v>1490</v>
      </c>
    </row>
    <row r="1489" spans="23:24" ht="15">
      <c r="W1489">
        <f t="shared" si="29"/>
        <v>27.212372797199325</v>
      </c>
      <c r="X1489">
        <v>1491</v>
      </c>
    </row>
    <row r="1490" spans="23:24" ht="15">
      <c r="W1490">
        <f t="shared" si="29"/>
        <v>27.221557977067114</v>
      </c>
      <c r="X1490">
        <v>1492</v>
      </c>
    </row>
    <row r="1491" spans="23:24" ht="15">
      <c r="W1491">
        <f t="shared" si="29"/>
        <v>27.230740059045843</v>
      </c>
      <c r="X1491">
        <v>1493</v>
      </c>
    </row>
    <row r="1492" spans="23:24" ht="15">
      <c r="W1492">
        <f t="shared" si="29"/>
        <v>27.239919046267524</v>
      </c>
      <c r="X1492">
        <v>1494</v>
      </c>
    </row>
    <row r="1493" spans="23:24" ht="15">
      <c r="W1493">
        <f t="shared" si="29"/>
        <v>27.24909494185889</v>
      </c>
      <c r="X1493">
        <v>1495</v>
      </c>
    </row>
    <row r="1494" spans="23:24" ht="15">
      <c r="W1494">
        <f t="shared" si="29"/>
        <v>27.25826774894143</v>
      </c>
      <c r="X1494">
        <v>1496</v>
      </c>
    </row>
    <row r="1495" spans="23:24" ht="15">
      <c r="W1495">
        <f t="shared" si="29"/>
        <v>27.26743747063137</v>
      </c>
      <c r="X1495">
        <v>1497</v>
      </c>
    </row>
    <row r="1496" spans="23:24" ht="15">
      <c r="W1496">
        <f t="shared" si="29"/>
        <v>27.27660411003971</v>
      </c>
      <c r="X1496">
        <v>1498</v>
      </c>
    </row>
    <row r="1497" spans="23:24" ht="15">
      <c r="W1497">
        <f t="shared" si="29"/>
        <v>27.285767670272204</v>
      </c>
      <c r="X1497">
        <v>1499</v>
      </c>
    </row>
    <row r="1498" spans="23:24" ht="15">
      <c r="W1498">
        <f t="shared" si="29"/>
        <v>27.294928154429428</v>
      </c>
      <c r="X1498">
        <v>1500</v>
      </c>
    </row>
    <row r="1499" spans="23:24" ht="15">
      <c r="W1499">
        <f t="shared" si="29"/>
        <v>27.304085565606734</v>
      </c>
      <c r="X1499">
        <v>1501</v>
      </c>
    </row>
    <row r="1500" spans="23:24" ht="15">
      <c r="W1500">
        <f t="shared" si="29"/>
        <v>27.31323990689429</v>
      </c>
      <c r="X1500">
        <v>1502</v>
      </c>
    </row>
    <row r="1501" spans="23:24" ht="15">
      <c r="W1501">
        <f t="shared" si="29"/>
        <v>27.322391181377093</v>
      </c>
      <c r="X1501">
        <v>1503</v>
      </c>
    </row>
    <row r="1502" spans="23:24" ht="15">
      <c r="W1502">
        <f t="shared" si="29"/>
        <v>27.331539392134978</v>
      </c>
      <c r="X1502">
        <v>1504</v>
      </c>
    </row>
    <row r="1503" spans="23:24" ht="15">
      <c r="W1503">
        <f t="shared" si="29"/>
        <v>27.34068454224264</v>
      </c>
      <c r="X1503">
        <v>1505</v>
      </c>
    </row>
    <row r="1504" spans="23:24" ht="15">
      <c r="W1504">
        <f t="shared" si="29"/>
        <v>27.349826634769602</v>
      </c>
      <c r="X1504">
        <v>1506</v>
      </c>
    </row>
    <row r="1505" spans="23:24" ht="15">
      <c r="W1505">
        <f t="shared" si="29"/>
        <v>27.358965672780297</v>
      </c>
      <c r="X1505">
        <v>1507</v>
      </c>
    </row>
    <row r="1506" spans="23:24" ht="15">
      <c r="W1506">
        <f t="shared" si="29"/>
        <v>27.368101659334023</v>
      </c>
      <c r="X1506">
        <v>1508</v>
      </c>
    </row>
    <row r="1507" spans="23:24" ht="15">
      <c r="W1507">
        <f t="shared" si="29"/>
        <v>27.377234597484975</v>
      </c>
      <c r="X1507">
        <v>1509</v>
      </c>
    </row>
    <row r="1508" spans="23:24" ht="15">
      <c r="W1508">
        <f t="shared" si="29"/>
        <v>27.38636449028226</v>
      </c>
      <c r="X1508">
        <v>1510</v>
      </c>
    </row>
    <row r="1509" spans="23:24" ht="15">
      <c r="W1509">
        <f t="shared" si="29"/>
        <v>27.395491340769922</v>
      </c>
      <c r="X1509">
        <v>1511</v>
      </c>
    </row>
    <row r="1510" spans="23:24" ht="15">
      <c r="W1510">
        <f t="shared" si="29"/>
        <v>27.404615151986913</v>
      </c>
      <c r="X1510">
        <v>1512</v>
      </c>
    </row>
    <row r="1511" spans="23:24" ht="15">
      <c r="W1511">
        <f t="shared" si="29"/>
        <v>27.413735926967135</v>
      </c>
      <c r="X1511">
        <v>1513</v>
      </c>
    </row>
    <row r="1512" spans="23:24" ht="15">
      <c r="W1512">
        <f t="shared" si="29"/>
        <v>27.42285366873946</v>
      </c>
      <c r="X1512">
        <v>1514</v>
      </c>
    </row>
    <row r="1513" spans="23:24" ht="15">
      <c r="W1513">
        <f t="shared" si="29"/>
        <v>27.431968380327717</v>
      </c>
      <c r="X1513">
        <v>1515</v>
      </c>
    </row>
    <row r="1514" spans="23:24" ht="15">
      <c r="W1514">
        <f t="shared" si="29"/>
        <v>27.441080064750714</v>
      </c>
      <c r="X1514">
        <v>1516</v>
      </c>
    </row>
    <row r="1515" spans="23:24" ht="15">
      <c r="W1515">
        <f t="shared" si="29"/>
        <v>27.450188725022254</v>
      </c>
      <c r="X1515">
        <v>1517</v>
      </c>
    </row>
    <row r="1516" spans="23:24" ht="15">
      <c r="W1516">
        <f t="shared" si="29"/>
        <v>27.45929436415114</v>
      </c>
      <c r="X1516">
        <v>1518</v>
      </c>
    </row>
    <row r="1517" spans="23:24" ht="15">
      <c r="W1517">
        <f t="shared" si="29"/>
        <v>27.468396985141204</v>
      </c>
      <c r="X1517">
        <v>1519</v>
      </c>
    </row>
    <row r="1518" spans="23:24" ht="15">
      <c r="W1518">
        <f t="shared" si="29"/>
        <v>27.477496590991283</v>
      </c>
      <c r="X1518">
        <v>1520</v>
      </c>
    </row>
    <row r="1519" spans="23:24" ht="15">
      <c r="W1519">
        <f t="shared" si="29"/>
        <v>27.486593184695256</v>
      </c>
      <c r="X1519">
        <v>1521</v>
      </c>
    </row>
    <row r="1520" spans="23:24" ht="15">
      <c r="W1520">
        <f aca="true" t="shared" si="30" ref="W1520:W1583">(X1520-1)*SQRT(2*X1520)/(2*(X1520-1)+1.21*(I$27-1.06))</f>
        <v>27.495686769242063</v>
      </c>
      <c r="X1520">
        <v>1522</v>
      </c>
    </row>
    <row r="1521" spans="23:24" ht="15">
      <c r="W1521">
        <f t="shared" si="30"/>
        <v>27.504777347615693</v>
      </c>
      <c r="X1521">
        <v>1523</v>
      </c>
    </row>
    <row r="1522" spans="23:24" ht="15">
      <c r="W1522">
        <f t="shared" si="30"/>
        <v>27.513864922795218</v>
      </c>
      <c r="X1522">
        <v>1524</v>
      </c>
    </row>
    <row r="1523" spans="23:24" ht="15">
      <c r="W1523">
        <f t="shared" si="30"/>
        <v>27.52294949775478</v>
      </c>
      <c r="X1523">
        <v>1525</v>
      </c>
    </row>
    <row r="1524" spans="23:24" ht="15">
      <c r="W1524">
        <f t="shared" si="30"/>
        <v>27.532031075463628</v>
      </c>
      <c r="X1524">
        <v>1526</v>
      </c>
    </row>
    <row r="1525" spans="23:24" ht="15">
      <c r="W1525">
        <f t="shared" si="30"/>
        <v>27.54110965888611</v>
      </c>
      <c r="X1525">
        <v>1527</v>
      </c>
    </row>
    <row r="1526" spans="23:24" ht="15">
      <c r="W1526">
        <f t="shared" si="30"/>
        <v>27.550185250981695</v>
      </c>
      <c r="X1526">
        <v>1528</v>
      </c>
    </row>
    <row r="1527" spans="23:24" ht="15">
      <c r="W1527">
        <f t="shared" si="30"/>
        <v>27.559257854704978</v>
      </c>
      <c r="X1527">
        <v>1529</v>
      </c>
    </row>
    <row r="1528" spans="23:24" ht="15">
      <c r="W1528">
        <f t="shared" si="30"/>
        <v>27.568327473005688</v>
      </c>
      <c r="X1528">
        <v>1530</v>
      </c>
    </row>
    <row r="1529" spans="23:24" ht="15">
      <c r="W1529">
        <f t="shared" si="30"/>
        <v>27.577394108828724</v>
      </c>
      <c r="X1529">
        <v>1531</v>
      </c>
    </row>
    <row r="1530" spans="23:24" ht="15">
      <c r="W1530">
        <f t="shared" si="30"/>
        <v>27.586457765114126</v>
      </c>
      <c r="X1530">
        <v>1532</v>
      </c>
    </row>
    <row r="1531" spans="23:24" ht="15">
      <c r="W1531">
        <f t="shared" si="30"/>
        <v>27.595518444797122</v>
      </c>
      <c r="X1531">
        <v>1533</v>
      </c>
    </row>
    <row r="1532" spans="23:24" ht="15">
      <c r="W1532">
        <f t="shared" si="30"/>
        <v>27.60457615080811</v>
      </c>
      <c r="X1532">
        <v>1534</v>
      </c>
    </row>
    <row r="1533" spans="23:24" ht="15">
      <c r="W1533">
        <f t="shared" si="30"/>
        <v>27.613630886072706</v>
      </c>
      <c r="X1533">
        <v>1535</v>
      </c>
    </row>
    <row r="1534" spans="23:24" ht="15">
      <c r="W1534">
        <f t="shared" si="30"/>
        <v>27.622682653511706</v>
      </c>
      <c r="X1534">
        <v>1536</v>
      </c>
    </row>
    <row r="1535" spans="23:24" ht="15">
      <c r="W1535">
        <f t="shared" si="30"/>
        <v>27.631731456041148</v>
      </c>
      <c r="X1535">
        <v>1537</v>
      </c>
    </row>
    <row r="1536" spans="23:24" ht="15">
      <c r="W1536">
        <f t="shared" si="30"/>
        <v>27.64077729657227</v>
      </c>
      <c r="X1536">
        <v>1538</v>
      </c>
    </row>
    <row r="1537" spans="23:24" ht="15">
      <c r="W1537">
        <f t="shared" si="30"/>
        <v>27.649820178011584</v>
      </c>
      <c r="X1537">
        <v>1539</v>
      </c>
    </row>
    <row r="1538" spans="23:24" ht="15">
      <c r="W1538">
        <f t="shared" si="30"/>
        <v>27.65886010326082</v>
      </c>
      <c r="X1538">
        <v>1540</v>
      </c>
    </row>
    <row r="1539" spans="23:24" ht="15">
      <c r="W1539">
        <f t="shared" si="30"/>
        <v>27.667897075216988</v>
      </c>
      <c r="X1539">
        <v>1541</v>
      </c>
    </row>
    <row r="1540" spans="23:24" ht="15">
      <c r="W1540">
        <f t="shared" si="30"/>
        <v>27.676931096772368</v>
      </c>
      <c r="X1540">
        <v>1542</v>
      </c>
    </row>
    <row r="1541" spans="23:24" ht="15">
      <c r="W1541">
        <f t="shared" si="30"/>
        <v>27.685962170814513</v>
      </c>
      <c r="X1541">
        <v>1543</v>
      </c>
    </row>
    <row r="1542" spans="23:24" ht="15">
      <c r="W1542">
        <f t="shared" si="30"/>
        <v>27.694990300226287</v>
      </c>
      <c r="X1542">
        <v>1544</v>
      </c>
    </row>
    <row r="1543" spans="23:24" ht="15">
      <c r="W1543">
        <f t="shared" si="30"/>
        <v>27.704015487885837</v>
      </c>
      <c r="X1543">
        <v>1545</v>
      </c>
    </row>
    <row r="1544" spans="23:24" ht="15">
      <c r="W1544">
        <f t="shared" si="30"/>
        <v>27.71303773666664</v>
      </c>
      <c r="X1544">
        <v>1546</v>
      </c>
    </row>
    <row r="1545" spans="23:24" ht="15">
      <c r="W1545">
        <f t="shared" si="30"/>
        <v>27.722057049437492</v>
      </c>
      <c r="X1545">
        <v>1547</v>
      </c>
    </row>
    <row r="1546" spans="23:24" ht="15">
      <c r="W1546">
        <f t="shared" si="30"/>
        <v>27.731073429062526</v>
      </c>
      <c r="X1546">
        <v>1548</v>
      </c>
    </row>
    <row r="1547" spans="23:24" ht="15">
      <c r="W1547">
        <f t="shared" si="30"/>
        <v>27.740086878401232</v>
      </c>
      <c r="X1547">
        <v>1549</v>
      </c>
    </row>
    <row r="1548" spans="23:24" ht="15">
      <c r="W1548">
        <f t="shared" si="30"/>
        <v>27.749097400308436</v>
      </c>
      <c r="X1548">
        <v>1550</v>
      </c>
    </row>
    <row r="1549" spans="23:24" ht="15">
      <c r="W1549">
        <f t="shared" si="30"/>
        <v>27.758104997634348</v>
      </c>
      <c r="X1549">
        <v>1551</v>
      </c>
    </row>
    <row r="1550" spans="23:24" ht="15">
      <c r="W1550">
        <f t="shared" si="30"/>
        <v>27.767109673224557</v>
      </c>
      <c r="X1550">
        <v>1552</v>
      </c>
    </row>
    <row r="1551" spans="23:24" ht="15">
      <c r="W1551">
        <f t="shared" si="30"/>
        <v>27.77611142992003</v>
      </c>
      <c r="X1551">
        <v>1553</v>
      </c>
    </row>
    <row r="1552" spans="23:24" ht="15">
      <c r="W1552">
        <f t="shared" si="30"/>
        <v>27.785110270557144</v>
      </c>
      <c r="X1552">
        <v>1554</v>
      </c>
    </row>
    <row r="1553" spans="23:24" ht="15">
      <c r="W1553">
        <f t="shared" si="30"/>
        <v>27.794106197967686</v>
      </c>
      <c r="X1553">
        <v>1555</v>
      </c>
    </row>
    <row r="1554" spans="23:24" ht="15">
      <c r="W1554">
        <f t="shared" si="30"/>
        <v>27.80309921497885</v>
      </c>
      <c r="X1554">
        <v>1556</v>
      </c>
    </row>
    <row r="1555" spans="23:24" ht="15">
      <c r="W1555">
        <f t="shared" si="30"/>
        <v>27.81208932441327</v>
      </c>
      <c r="X1555">
        <v>1557</v>
      </c>
    </row>
    <row r="1556" spans="23:24" ht="15">
      <c r="W1556">
        <f t="shared" si="30"/>
        <v>27.82107652908903</v>
      </c>
      <c r="X1556">
        <v>1558</v>
      </c>
    </row>
    <row r="1557" spans="23:24" ht="15">
      <c r="W1557">
        <f t="shared" si="30"/>
        <v>27.830060831819644</v>
      </c>
      <c r="X1557">
        <v>1559</v>
      </c>
    </row>
    <row r="1558" spans="23:24" ht="15">
      <c r="W1558">
        <f t="shared" si="30"/>
        <v>27.839042235414105</v>
      </c>
      <c r="X1558">
        <v>1560</v>
      </c>
    </row>
    <row r="1559" spans="23:24" ht="15">
      <c r="W1559">
        <f t="shared" si="30"/>
        <v>27.848020742676873</v>
      </c>
      <c r="X1559">
        <v>1561</v>
      </c>
    </row>
    <row r="1560" spans="23:24" ht="15">
      <c r="W1560">
        <f t="shared" si="30"/>
        <v>27.856996356407887</v>
      </c>
      <c r="X1560">
        <v>1562</v>
      </c>
    </row>
    <row r="1561" spans="23:24" ht="15">
      <c r="W1561">
        <f t="shared" si="30"/>
        <v>27.865969079402582</v>
      </c>
      <c r="X1561">
        <v>1563</v>
      </c>
    </row>
    <row r="1562" spans="23:24" ht="15">
      <c r="W1562">
        <f t="shared" si="30"/>
        <v>27.87493891445189</v>
      </c>
      <c r="X1562">
        <v>1564</v>
      </c>
    </row>
    <row r="1563" spans="23:24" ht="15">
      <c r="W1563">
        <f t="shared" si="30"/>
        <v>27.883905864342253</v>
      </c>
      <c r="X1563">
        <v>1565</v>
      </c>
    </row>
    <row r="1564" spans="23:24" ht="15">
      <c r="W1564">
        <f t="shared" si="30"/>
        <v>27.892869931855646</v>
      </c>
      <c r="X1564">
        <v>1566</v>
      </c>
    </row>
    <row r="1565" spans="23:24" ht="15">
      <c r="W1565">
        <f t="shared" si="30"/>
        <v>27.901831119769575</v>
      </c>
      <c r="X1565">
        <v>1567</v>
      </c>
    </row>
    <row r="1566" spans="23:24" ht="15">
      <c r="W1566">
        <f t="shared" si="30"/>
        <v>27.910789430857083</v>
      </c>
      <c r="X1566">
        <v>1568</v>
      </c>
    </row>
    <row r="1567" spans="23:24" ht="15">
      <c r="W1567">
        <f t="shared" si="30"/>
        <v>27.919744867886763</v>
      </c>
      <c r="X1567">
        <v>1569</v>
      </c>
    </row>
    <row r="1568" spans="23:24" ht="15">
      <c r="W1568">
        <f t="shared" si="30"/>
        <v>27.928697433622784</v>
      </c>
      <c r="X1568">
        <v>1570</v>
      </c>
    </row>
    <row r="1569" spans="23:24" ht="15">
      <c r="W1569">
        <f t="shared" si="30"/>
        <v>27.937647130824868</v>
      </c>
      <c r="X1569">
        <v>1571</v>
      </c>
    </row>
    <row r="1570" spans="23:24" ht="15">
      <c r="W1570">
        <f t="shared" si="30"/>
        <v>27.946593962248336</v>
      </c>
      <c r="X1570">
        <v>1572</v>
      </c>
    </row>
    <row r="1571" spans="23:24" ht="15">
      <c r="W1571">
        <f t="shared" si="30"/>
        <v>27.955537930644095</v>
      </c>
      <c r="X1571">
        <v>1573</v>
      </c>
    </row>
    <row r="1572" spans="23:24" ht="15">
      <c r="W1572">
        <f t="shared" si="30"/>
        <v>27.96447903875865</v>
      </c>
      <c r="X1572">
        <v>1574</v>
      </c>
    </row>
    <row r="1573" spans="23:24" ht="15">
      <c r="W1573">
        <f t="shared" si="30"/>
        <v>27.973417289334137</v>
      </c>
      <c r="X1573">
        <v>1575</v>
      </c>
    </row>
    <row r="1574" spans="23:24" ht="15">
      <c r="W1574">
        <f t="shared" si="30"/>
        <v>27.982352685108275</v>
      </c>
      <c r="X1574">
        <v>1576</v>
      </c>
    </row>
    <row r="1575" spans="23:24" ht="15">
      <c r="W1575">
        <f t="shared" si="30"/>
        <v>27.991285228814462</v>
      </c>
      <c r="X1575">
        <v>1577</v>
      </c>
    </row>
    <row r="1576" spans="23:24" ht="15">
      <c r="W1576">
        <f t="shared" si="30"/>
        <v>28.000214923181698</v>
      </c>
      <c r="X1576">
        <v>1578</v>
      </c>
    </row>
    <row r="1577" spans="23:24" ht="15">
      <c r="W1577">
        <f t="shared" si="30"/>
        <v>28.00914177093466</v>
      </c>
      <c r="X1577">
        <v>1579</v>
      </c>
    </row>
    <row r="1578" spans="23:24" ht="15">
      <c r="W1578">
        <f t="shared" si="30"/>
        <v>28.018065774793676</v>
      </c>
      <c r="X1578">
        <v>1580</v>
      </c>
    </row>
    <row r="1579" spans="23:24" ht="15">
      <c r="W1579">
        <f t="shared" si="30"/>
        <v>28.026986937474742</v>
      </c>
      <c r="X1579">
        <v>1581</v>
      </c>
    </row>
    <row r="1580" spans="23:24" ht="15">
      <c r="W1580">
        <f t="shared" si="30"/>
        <v>28.035905261689532</v>
      </c>
      <c r="X1580">
        <v>1582</v>
      </c>
    </row>
    <row r="1581" spans="23:24" ht="15">
      <c r="W1581">
        <f t="shared" si="30"/>
        <v>28.04482075014543</v>
      </c>
      <c r="X1581">
        <v>1583</v>
      </c>
    </row>
    <row r="1582" spans="23:24" ht="15">
      <c r="W1582">
        <f t="shared" si="30"/>
        <v>28.05373340554548</v>
      </c>
      <c r="X1582">
        <v>1584</v>
      </c>
    </row>
    <row r="1583" spans="23:24" ht="15">
      <c r="W1583">
        <f t="shared" si="30"/>
        <v>28.062643230588478</v>
      </c>
      <c r="X1583">
        <v>1585</v>
      </c>
    </row>
    <row r="1584" spans="23:24" ht="15">
      <c r="W1584">
        <f aca="true" t="shared" si="31" ref="W1584:W1647">(X1584-1)*SQRT(2*X1584)/(2*(X1584-1)+1.21*(I$27-1.06))</f>
        <v>28.07155022796891</v>
      </c>
      <c r="X1584">
        <v>1586</v>
      </c>
    </row>
    <row r="1585" spans="23:24" ht="15">
      <c r="W1585">
        <f t="shared" si="31"/>
        <v>28.080454400377004</v>
      </c>
      <c r="X1585">
        <v>1587</v>
      </c>
    </row>
    <row r="1586" spans="23:24" ht="15">
      <c r="W1586">
        <f t="shared" si="31"/>
        <v>28.08935575049872</v>
      </c>
      <c r="X1586">
        <v>1588</v>
      </c>
    </row>
    <row r="1587" spans="23:24" ht="15">
      <c r="W1587">
        <f t="shared" si="31"/>
        <v>28.098254281015755</v>
      </c>
      <c r="X1587">
        <v>1589</v>
      </c>
    </row>
    <row r="1588" spans="23:24" ht="15">
      <c r="W1588">
        <f t="shared" si="31"/>
        <v>28.10714999460559</v>
      </c>
      <c r="X1588">
        <v>1590</v>
      </c>
    </row>
    <row r="1589" spans="23:24" ht="15">
      <c r="W1589">
        <f t="shared" si="31"/>
        <v>28.116042893941433</v>
      </c>
      <c r="X1589">
        <v>1591</v>
      </c>
    </row>
    <row r="1590" spans="23:24" ht="15">
      <c r="W1590">
        <f t="shared" si="31"/>
        <v>28.124932981692304</v>
      </c>
      <c r="X1590">
        <v>1592</v>
      </c>
    </row>
    <row r="1591" spans="23:24" ht="15">
      <c r="W1591">
        <f t="shared" si="31"/>
        <v>28.133820260522977</v>
      </c>
      <c r="X1591">
        <v>1593</v>
      </c>
    </row>
    <row r="1592" spans="23:24" ht="15">
      <c r="W1592">
        <f t="shared" si="31"/>
        <v>28.14270473309405</v>
      </c>
      <c r="X1592">
        <v>1594</v>
      </c>
    </row>
    <row r="1593" spans="23:24" ht="15">
      <c r="W1593">
        <f t="shared" si="31"/>
        <v>28.1515864020619</v>
      </c>
      <c r="X1593">
        <v>1595</v>
      </c>
    </row>
    <row r="1594" spans="23:24" ht="15">
      <c r="W1594">
        <f t="shared" si="31"/>
        <v>28.16046527007872</v>
      </c>
      <c r="X1594">
        <v>1596</v>
      </c>
    </row>
    <row r="1595" spans="23:24" ht="15">
      <c r="W1595">
        <f t="shared" si="31"/>
        <v>28.169341339792528</v>
      </c>
      <c r="X1595">
        <v>1597</v>
      </c>
    </row>
    <row r="1596" spans="23:24" ht="15">
      <c r="W1596">
        <f t="shared" si="31"/>
        <v>28.17821461384718</v>
      </c>
      <c r="X1596">
        <v>1598</v>
      </c>
    </row>
    <row r="1597" spans="23:24" ht="15">
      <c r="W1597">
        <f t="shared" si="31"/>
        <v>28.187085094882363</v>
      </c>
      <c r="X1597">
        <v>1599</v>
      </c>
    </row>
    <row r="1598" spans="23:24" ht="15">
      <c r="W1598">
        <f t="shared" si="31"/>
        <v>28.195952785533613</v>
      </c>
      <c r="X1598">
        <v>1600</v>
      </c>
    </row>
    <row r="1599" spans="23:24" ht="15">
      <c r="W1599">
        <f t="shared" si="31"/>
        <v>28.204817688432325</v>
      </c>
      <c r="X1599">
        <v>1601</v>
      </c>
    </row>
    <row r="1600" spans="23:24" ht="15">
      <c r="W1600">
        <f t="shared" si="31"/>
        <v>28.213679806205757</v>
      </c>
      <c r="X1600">
        <v>1602</v>
      </c>
    </row>
    <row r="1601" spans="23:24" ht="15">
      <c r="W1601">
        <f t="shared" si="31"/>
        <v>28.22253914147706</v>
      </c>
      <c r="X1601">
        <v>1603</v>
      </c>
    </row>
    <row r="1602" spans="23:24" ht="15">
      <c r="W1602">
        <f t="shared" si="31"/>
        <v>28.231395696865253</v>
      </c>
      <c r="X1602">
        <v>1604</v>
      </c>
    </row>
    <row r="1603" spans="23:24" ht="15">
      <c r="W1603">
        <f t="shared" si="31"/>
        <v>28.24024947498525</v>
      </c>
      <c r="X1603">
        <v>1605</v>
      </c>
    </row>
    <row r="1604" spans="23:24" ht="15">
      <c r="W1604">
        <f t="shared" si="31"/>
        <v>28.24910047844788</v>
      </c>
      <c r="X1604">
        <v>1606</v>
      </c>
    </row>
    <row r="1605" spans="23:24" ht="15">
      <c r="W1605">
        <f t="shared" si="31"/>
        <v>28.25794870985988</v>
      </c>
      <c r="X1605">
        <v>1607</v>
      </c>
    </row>
    <row r="1606" spans="23:24" ht="15">
      <c r="W1606">
        <f t="shared" si="31"/>
        <v>28.266794171823904</v>
      </c>
      <c r="X1606">
        <v>1608</v>
      </c>
    </row>
    <row r="1607" spans="23:24" ht="15">
      <c r="W1607">
        <f t="shared" si="31"/>
        <v>28.27563686693853</v>
      </c>
      <c r="X1607">
        <v>1609</v>
      </c>
    </row>
    <row r="1608" spans="23:24" ht="15">
      <c r="W1608">
        <f t="shared" si="31"/>
        <v>28.284476797798295</v>
      </c>
      <c r="X1608">
        <v>1610</v>
      </c>
    </row>
    <row r="1609" spans="23:24" ht="15">
      <c r="W1609">
        <f t="shared" si="31"/>
        <v>28.29331396699366</v>
      </c>
      <c r="X1609">
        <v>1611</v>
      </c>
    </row>
    <row r="1610" spans="23:24" ht="15">
      <c r="W1610">
        <f t="shared" si="31"/>
        <v>28.302148377111074</v>
      </c>
      <c r="X1610">
        <v>1612</v>
      </c>
    </row>
    <row r="1611" spans="23:24" ht="15">
      <c r="W1611">
        <f t="shared" si="31"/>
        <v>28.310980030732917</v>
      </c>
      <c r="X1611">
        <v>1613</v>
      </c>
    </row>
    <row r="1612" spans="23:24" ht="15">
      <c r="W1612">
        <f t="shared" si="31"/>
        <v>28.319808930437567</v>
      </c>
      <c r="X1612">
        <v>1614</v>
      </c>
    </row>
    <row r="1613" spans="23:24" ht="15">
      <c r="W1613">
        <f t="shared" si="31"/>
        <v>28.328635078799373</v>
      </c>
      <c r="X1613">
        <v>1615</v>
      </c>
    </row>
    <row r="1614" spans="23:24" ht="15">
      <c r="W1614">
        <f t="shared" si="31"/>
        <v>28.337458478388683</v>
      </c>
      <c r="X1614">
        <v>1616</v>
      </c>
    </row>
    <row r="1615" spans="23:24" ht="15">
      <c r="W1615">
        <f t="shared" si="31"/>
        <v>28.346279131771855</v>
      </c>
      <c r="X1615">
        <v>1617</v>
      </c>
    </row>
    <row r="1616" spans="23:24" ht="15">
      <c r="W1616">
        <f t="shared" si="31"/>
        <v>28.35509704151123</v>
      </c>
      <c r="X1616">
        <v>1618</v>
      </c>
    </row>
    <row r="1617" spans="23:24" ht="15">
      <c r="W1617">
        <f t="shared" si="31"/>
        <v>28.363912210165182</v>
      </c>
      <c r="X1617">
        <v>1619</v>
      </c>
    </row>
    <row r="1618" spans="23:24" ht="15">
      <c r="W1618">
        <f t="shared" si="31"/>
        <v>28.372724640288123</v>
      </c>
      <c r="X1618">
        <v>1620</v>
      </c>
    </row>
    <row r="1619" spans="23:24" ht="15">
      <c r="W1619">
        <f t="shared" si="31"/>
        <v>28.381534334430484</v>
      </c>
      <c r="X1619">
        <v>1621</v>
      </c>
    </row>
    <row r="1620" spans="23:24" ht="15">
      <c r="W1620">
        <f t="shared" si="31"/>
        <v>28.390341295138743</v>
      </c>
      <c r="X1620">
        <v>1622</v>
      </c>
    </row>
    <row r="1621" spans="23:24" ht="15">
      <c r="W1621">
        <f t="shared" si="31"/>
        <v>28.399145524955443</v>
      </c>
      <c r="X1621">
        <v>1623</v>
      </c>
    </row>
    <row r="1622" spans="23:24" ht="15">
      <c r="W1622">
        <f t="shared" si="31"/>
        <v>28.40794702641917</v>
      </c>
      <c r="X1622">
        <v>1624</v>
      </c>
    </row>
    <row r="1623" spans="23:24" ht="15">
      <c r="W1623">
        <f t="shared" si="31"/>
        <v>28.41674580206459</v>
      </c>
      <c r="X1623">
        <v>1625</v>
      </c>
    </row>
    <row r="1624" spans="23:24" ht="15">
      <c r="W1624">
        <f t="shared" si="31"/>
        <v>28.425541854422445</v>
      </c>
      <c r="X1624">
        <v>1626</v>
      </c>
    </row>
    <row r="1625" spans="23:24" ht="15">
      <c r="W1625">
        <f t="shared" si="31"/>
        <v>28.43433518601957</v>
      </c>
      <c r="X1625">
        <v>1627</v>
      </c>
    </row>
    <row r="1626" spans="23:24" ht="15">
      <c r="W1626">
        <f t="shared" si="31"/>
        <v>28.44312579937888</v>
      </c>
      <c r="X1626">
        <v>1628</v>
      </c>
    </row>
    <row r="1627" spans="23:24" ht="15">
      <c r="W1627">
        <f t="shared" si="31"/>
        <v>28.451913697019414</v>
      </c>
      <c r="X1627">
        <v>1629</v>
      </c>
    </row>
    <row r="1628" spans="23:24" ht="15">
      <c r="W1628">
        <f t="shared" si="31"/>
        <v>28.460698881456306</v>
      </c>
      <c r="X1628">
        <v>1630</v>
      </c>
    </row>
    <row r="1629" spans="23:24" ht="15">
      <c r="W1629">
        <f t="shared" si="31"/>
        <v>28.46948135520082</v>
      </c>
      <c r="X1629">
        <v>1631</v>
      </c>
    </row>
    <row r="1630" spans="23:24" ht="15">
      <c r="W1630">
        <f t="shared" si="31"/>
        <v>28.47826112076034</v>
      </c>
      <c r="X1630">
        <v>1632</v>
      </c>
    </row>
    <row r="1631" spans="23:24" ht="15">
      <c r="W1631">
        <f t="shared" si="31"/>
        <v>28.48703818063839</v>
      </c>
      <c r="X1631">
        <v>1633</v>
      </c>
    </row>
    <row r="1632" spans="23:24" ht="15">
      <c r="W1632">
        <f t="shared" si="31"/>
        <v>28.495812537334654</v>
      </c>
      <c r="X1632">
        <v>1634</v>
      </c>
    </row>
    <row r="1633" spans="23:24" ht="15">
      <c r="W1633">
        <f t="shared" si="31"/>
        <v>28.504584193344954</v>
      </c>
      <c r="X1633">
        <v>1635</v>
      </c>
    </row>
    <row r="1634" spans="23:24" ht="15">
      <c r="W1634">
        <f t="shared" si="31"/>
        <v>28.513353151161272</v>
      </c>
      <c r="X1634">
        <v>1636</v>
      </c>
    </row>
    <row r="1635" spans="23:24" ht="15">
      <c r="W1635">
        <f t="shared" si="31"/>
        <v>28.522119413271778</v>
      </c>
      <c r="X1635">
        <v>1637</v>
      </c>
    </row>
    <row r="1636" spans="23:24" ht="15">
      <c r="W1636">
        <f t="shared" si="31"/>
        <v>28.530882982160797</v>
      </c>
      <c r="X1636">
        <v>1638</v>
      </c>
    </row>
    <row r="1637" spans="23:24" ht="15">
      <c r="W1637">
        <f t="shared" si="31"/>
        <v>28.539643860308857</v>
      </c>
      <c r="X1637">
        <v>1639</v>
      </c>
    </row>
    <row r="1638" spans="23:24" ht="15">
      <c r="W1638">
        <f t="shared" si="31"/>
        <v>28.54840205019268</v>
      </c>
      <c r="X1638">
        <v>1640</v>
      </c>
    </row>
    <row r="1639" spans="23:24" ht="15">
      <c r="W1639">
        <f t="shared" si="31"/>
        <v>28.557157554285187</v>
      </c>
      <c r="X1639">
        <v>1641</v>
      </c>
    </row>
    <row r="1640" spans="23:24" ht="15">
      <c r="W1640">
        <f t="shared" si="31"/>
        <v>28.565910375055505</v>
      </c>
      <c r="X1640">
        <v>1642</v>
      </c>
    </row>
    <row r="1641" spans="23:24" ht="15">
      <c r="W1641">
        <f t="shared" si="31"/>
        <v>28.574660514968997</v>
      </c>
      <c r="X1641">
        <v>1643</v>
      </c>
    </row>
    <row r="1642" spans="23:24" ht="15">
      <c r="W1642">
        <f t="shared" si="31"/>
        <v>28.583407976487237</v>
      </c>
      <c r="X1642">
        <v>1644</v>
      </c>
    </row>
    <row r="1643" spans="23:24" ht="15">
      <c r="W1643">
        <f t="shared" si="31"/>
        <v>28.59215276206804</v>
      </c>
      <c r="X1643">
        <v>1645</v>
      </c>
    </row>
    <row r="1644" spans="23:24" ht="15">
      <c r="W1644">
        <f t="shared" si="31"/>
        <v>28.60089487416547</v>
      </c>
      <c r="X1644">
        <v>1646</v>
      </c>
    </row>
    <row r="1645" spans="23:24" ht="15">
      <c r="W1645">
        <f t="shared" si="31"/>
        <v>28.609634315229833</v>
      </c>
      <c r="X1645">
        <v>1647</v>
      </c>
    </row>
    <row r="1646" spans="23:24" ht="15">
      <c r="W1646">
        <f t="shared" si="31"/>
        <v>28.618371087707704</v>
      </c>
      <c r="X1646">
        <v>1648</v>
      </c>
    </row>
    <row r="1647" spans="23:24" ht="15">
      <c r="W1647">
        <f t="shared" si="31"/>
        <v>28.627105194041924</v>
      </c>
      <c r="X1647">
        <v>1649</v>
      </c>
    </row>
    <row r="1648" spans="23:24" ht="15">
      <c r="W1648">
        <f aca="true" t="shared" si="32" ref="W1648:W1711">(X1648-1)*SQRT(2*X1648)/(2*(X1648-1)+1.21*(I$27-1.06))</f>
        <v>28.635836636671595</v>
      </c>
      <c r="X1648">
        <v>1650</v>
      </c>
    </row>
    <row r="1649" spans="23:24" ht="15">
      <c r="W1649">
        <f t="shared" si="32"/>
        <v>28.644565418032123</v>
      </c>
      <c r="X1649">
        <v>1651</v>
      </c>
    </row>
    <row r="1650" spans="23:24" ht="15">
      <c r="W1650">
        <f t="shared" si="32"/>
        <v>28.6532915405552</v>
      </c>
      <c r="X1650">
        <v>1652</v>
      </c>
    </row>
    <row r="1651" spans="23:24" ht="15">
      <c r="W1651">
        <f t="shared" si="32"/>
        <v>28.66201500666881</v>
      </c>
      <c r="X1651">
        <v>1653</v>
      </c>
    </row>
    <row r="1652" spans="23:24" ht="15">
      <c r="W1652">
        <f t="shared" si="32"/>
        <v>28.670735818797255</v>
      </c>
      <c r="X1652">
        <v>1654</v>
      </c>
    </row>
    <row r="1653" spans="23:24" ht="15">
      <c r="W1653">
        <f t="shared" si="32"/>
        <v>28.67945397936113</v>
      </c>
      <c r="X1653">
        <v>1655</v>
      </c>
    </row>
    <row r="1654" spans="23:24" ht="15">
      <c r="W1654">
        <f t="shared" si="32"/>
        <v>28.68816949077739</v>
      </c>
      <c r="X1654">
        <v>1656</v>
      </c>
    </row>
    <row r="1655" spans="23:24" ht="15">
      <c r="W1655">
        <f t="shared" si="32"/>
        <v>28.696882355459287</v>
      </c>
      <c r="X1655">
        <v>1657</v>
      </c>
    </row>
    <row r="1656" spans="23:24" ht="15">
      <c r="W1656">
        <f t="shared" si="32"/>
        <v>28.70559257581642</v>
      </c>
      <c r="X1656">
        <v>1658</v>
      </c>
    </row>
    <row r="1657" spans="23:24" ht="15">
      <c r="W1657">
        <f t="shared" si="32"/>
        <v>28.714300154254754</v>
      </c>
      <c r="X1657">
        <v>1659</v>
      </c>
    </row>
    <row r="1658" spans="23:24" ht="15">
      <c r="W1658">
        <f t="shared" si="32"/>
        <v>28.72300509317658</v>
      </c>
      <c r="X1658">
        <v>1660</v>
      </c>
    </row>
    <row r="1659" spans="23:24" ht="15">
      <c r="W1659">
        <f t="shared" si="32"/>
        <v>28.731707394980575</v>
      </c>
      <c r="X1659">
        <v>1661</v>
      </c>
    </row>
    <row r="1660" spans="23:24" ht="15">
      <c r="W1660">
        <f t="shared" si="32"/>
        <v>28.74040706206176</v>
      </c>
      <c r="X1660">
        <v>1662</v>
      </c>
    </row>
    <row r="1661" spans="23:24" ht="15">
      <c r="W1661">
        <f t="shared" si="32"/>
        <v>28.749104096811557</v>
      </c>
      <c r="X1661">
        <v>1663</v>
      </c>
    </row>
    <row r="1662" spans="23:24" ht="15">
      <c r="W1662">
        <f t="shared" si="32"/>
        <v>28.75779850161776</v>
      </c>
      <c r="X1662">
        <v>1664</v>
      </c>
    </row>
    <row r="1663" spans="23:24" ht="15">
      <c r="W1663">
        <f t="shared" si="32"/>
        <v>28.76649027886456</v>
      </c>
      <c r="X1663">
        <v>1665</v>
      </c>
    </row>
    <row r="1664" spans="23:24" ht="15">
      <c r="W1664">
        <f t="shared" si="32"/>
        <v>28.775179430932546</v>
      </c>
      <c r="X1664">
        <v>1666</v>
      </c>
    </row>
    <row r="1665" spans="23:24" ht="15">
      <c r="W1665">
        <f t="shared" si="32"/>
        <v>28.783865960198717</v>
      </c>
      <c r="X1665">
        <v>1667</v>
      </c>
    </row>
    <row r="1666" spans="23:24" ht="15">
      <c r="W1666">
        <f t="shared" si="32"/>
        <v>28.79254986903648</v>
      </c>
      <c r="X1666">
        <v>1668</v>
      </c>
    </row>
    <row r="1667" spans="23:24" ht="15">
      <c r="W1667">
        <f t="shared" si="32"/>
        <v>28.80123115981569</v>
      </c>
      <c r="X1667">
        <v>1669</v>
      </c>
    </row>
    <row r="1668" spans="23:24" ht="15">
      <c r="W1668">
        <f t="shared" si="32"/>
        <v>28.809909834902587</v>
      </c>
      <c r="X1668">
        <v>1670</v>
      </c>
    </row>
    <row r="1669" spans="23:24" ht="15">
      <c r="W1669">
        <f t="shared" si="32"/>
        <v>28.818585896659894</v>
      </c>
      <c r="X1669">
        <v>1671</v>
      </c>
    </row>
    <row r="1670" spans="23:24" ht="15">
      <c r="W1670">
        <f t="shared" si="32"/>
        <v>28.827259347446752</v>
      </c>
      <c r="X1670">
        <v>1672</v>
      </c>
    </row>
    <row r="1671" spans="23:24" ht="15">
      <c r="W1671">
        <f t="shared" si="32"/>
        <v>28.835930189618768</v>
      </c>
      <c r="X1671">
        <v>1673</v>
      </c>
    </row>
    <row r="1672" spans="23:24" ht="15">
      <c r="W1672">
        <f t="shared" si="32"/>
        <v>28.844598425528005</v>
      </c>
      <c r="X1672">
        <v>1674</v>
      </c>
    </row>
    <row r="1673" spans="23:24" ht="15">
      <c r="W1673">
        <f t="shared" si="32"/>
        <v>28.853264057522992</v>
      </c>
      <c r="X1673">
        <v>1675</v>
      </c>
    </row>
    <row r="1674" spans="23:24" ht="15">
      <c r="W1674">
        <f t="shared" si="32"/>
        <v>28.861927087948736</v>
      </c>
      <c r="X1674">
        <v>1676</v>
      </c>
    </row>
    <row r="1675" spans="23:24" ht="15">
      <c r="W1675">
        <f t="shared" si="32"/>
        <v>28.870587519146728</v>
      </c>
      <c r="X1675">
        <v>1677</v>
      </c>
    </row>
    <row r="1676" spans="23:24" ht="15">
      <c r="W1676">
        <f t="shared" si="32"/>
        <v>28.879245353454944</v>
      </c>
      <c r="X1676">
        <v>1678</v>
      </c>
    </row>
    <row r="1677" spans="23:24" ht="15">
      <c r="W1677">
        <f t="shared" si="32"/>
        <v>28.887900593207867</v>
      </c>
      <c r="X1677">
        <v>1679</v>
      </c>
    </row>
    <row r="1678" spans="23:24" ht="15">
      <c r="W1678">
        <f t="shared" si="32"/>
        <v>28.89655324073647</v>
      </c>
      <c r="X1678">
        <v>1680</v>
      </c>
    </row>
    <row r="1679" spans="23:24" ht="15">
      <c r="W1679">
        <f t="shared" si="32"/>
        <v>28.905203298368257</v>
      </c>
      <c r="X1679">
        <v>1681</v>
      </c>
    </row>
    <row r="1680" spans="23:24" ht="15">
      <c r="W1680">
        <f t="shared" si="32"/>
        <v>28.913850768427228</v>
      </c>
      <c r="X1680">
        <v>1682</v>
      </c>
    </row>
    <row r="1681" spans="23:24" ht="15">
      <c r="W1681">
        <f t="shared" si="32"/>
        <v>28.922495653233927</v>
      </c>
      <c r="X1681">
        <v>1683</v>
      </c>
    </row>
    <row r="1682" spans="23:24" ht="15">
      <c r="W1682">
        <f t="shared" si="32"/>
        <v>28.931137955105434</v>
      </c>
      <c r="X1682">
        <v>1684</v>
      </c>
    </row>
    <row r="1683" spans="23:24" ht="15">
      <c r="W1683">
        <f t="shared" si="32"/>
        <v>28.939777676355355</v>
      </c>
      <c r="X1683">
        <v>1685</v>
      </c>
    </row>
    <row r="1684" spans="23:24" ht="15">
      <c r="W1684">
        <f t="shared" si="32"/>
        <v>28.948414819293863</v>
      </c>
      <c r="X1684">
        <v>1686</v>
      </c>
    </row>
    <row r="1685" spans="23:24" ht="15">
      <c r="W1685">
        <f t="shared" si="32"/>
        <v>28.957049386227666</v>
      </c>
      <c r="X1685">
        <v>1687</v>
      </c>
    </row>
    <row r="1686" spans="23:24" ht="15">
      <c r="W1686">
        <f t="shared" si="32"/>
        <v>28.96568137946005</v>
      </c>
      <c r="X1686">
        <v>1688</v>
      </c>
    </row>
    <row r="1687" spans="23:24" ht="15">
      <c r="W1687">
        <f t="shared" si="32"/>
        <v>28.97431080129087</v>
      </c>
      <c r="X1687">
        <v>1689</v>
      </c>
    </row>
    <row r="1688" spans="23:24" ht="15">
      <c r="W1688">
        <f t="shared" si="32"/>
        <v>28.982937654016553</v>
      </c>
      <c r="X1688">
        <v>1690</v>
      </c>
    </row>
    <row r="1689" spans="23:24" ht="15">
      <c r="W1689">
        <f t="shared" si="32"/>
        <v>28.991561939930108</v>
      </c>
      <c r="X1689">
        <v>1691</v>
      </c>
    </row>
    <row r="1690" spans="23:24" ht="15">
      <c r="W1690">
        <f t="shared" si="32"/>
        <v>29.000183661321135</v>
      </c>
      <c r="X1690">
        <v>1692</v>
      </c>
    </row>
    <row r="1691" spans="23:24" ht="15">
      <c r="W1691">
        <f t="shared" si="32"/>
        <v>29.008802820475847</v>
      </c>
      <c r="X1691">
        <v>1693</v>
      </c>
    </row>
    <row r="1692" spans="23:24" ht="15">
      <c r="W1692">
        <f t="shared" si="32"/>
        <v>29.017419419677044</v>
      </c>
      <c r="X1692">
        <v>1694</v>
      </c>
    </row>
    <row r="1693" spans="23:24" ht="15">
      <c r="W1693">
        <f t="shared" si="32"/>
        <v>29.026033461204154</v>
      </c>
      <c r="X1693">
        <v>1695</v>
      </c>
    </row>
    <row r="1694" spans="23:24" ht="15">
      <c r="W1694">
        <f t="shared" si="32"/>
        <v>29.034644947333213</v>
      </c>
      <c r="X1694">
        <v>1696</v>
      </c>
    </row>
    <row r="1695" spans="23:24" ht="15">
      <c r="W1695">
        <f t="shared" si="32"/>
        <v>29.043253880336888</v>
      </c>
      <c r="X1695">
        <v>1697</v>
      </c>
    </row>
    <row r="1696" spans="23:24" ht="15">
      <c r="W1696">
        <f t="shared" si="32"/>
        <v>29.051860262484475</v>
      </c>
      <c r="X1696">
        <v>1698</v>
      </c>
    </row>
    <row r="1697" spans="23:24" ht="15">
      <c r="W1697">
        <f t="shared" si="32"/>
        <v>29.060464096041926</v>
      </c>
      <c r="X1697">
        <v>1699</v>
      </c>
    </row>
    <row r="1698" spans="23:24" ht="15">
      <c r="W1698">
        <f t="shared" si="32"/>
        <v>29.069065383271816</v>
      </c>
      <c r="X1698">
        <v>1700</v>
      </c>
    </row>
    <row r="1699" spans="23:24" ht="15">
      <c r="W1699">
        <f t="shared" si="32"/>
        <v>29.077664126433397</v>
      </c>
      <c r="X1699">
        <v>1701</v>
      </c>
    </row>
    <row r="1700" spans="23:24" ht="15">
      <c r="W1700">
        <f t="shared" si="32"/>
        <v>29.086260327782572</v>
      </c>
      <c r="X1700">
        <v>1702</v>
      </c>
    </row>
    <row r="1701" spans="23:24" ht="15">
      <c r="W1701">
        <f t="shared" si="32"/>
        <v>29.09485398957191</v>
      </c>
      <c r="X1701">
        <v>1703</v>
      </c>
    </row>
    <row r="1702" spans="23:24" ht="15">
      <c r="W1702">
        <f t="shared" si="32"/>
        <v>29.10344511405066</v>
      </c>
      <c r="X1702">
        <v>1704</v>
      </c>
    </row>
    <row r="1703" spans="23:24" ht="15">
      <c r="W1703">
        <f t="shared" si="32"/>
        <v>29.112033703464757</v>
      </c>
      <c r="X1703">
        <v>1705</v>
      </c>
    </row>
    <row r="1704" spans="23:24" ht="15">
      <c r="W1704">
        <f t="shared" si="32"/>
        <v>29.12061976005681</v>
      </c>
      <c r="X1704">
        <v>1706</v>
      </c>
    </row>
    <row r="1705" spans="23:24" ht="15">
      <c r="W1705">
        <f t="shared" si="32"/>
        <v>29.129203286066144</v>
      </c>
      <c r="X1705">
        <v>1707</v>
      </c>
    </row>
    <row r="1706" spans="23:24" ht="15">
      <c r="W1706">
        <f t="shared" si="32"/>
        <v>29.137784283728763</v>
      </c>
      <c r="X1706">
        <v>1708</v>
      </c>
    </row>
    <row r="1707" spans="23:24" ht="15">
      <c r="W1707">
        <f t="shared" si="32"/>
        <v>29.146362755277405</v>
      </c>
      <c r="X1707">
        <v>1709</v>
      </c>
    </row>
    <row r="1708" spans="23:24" ht="15">
      <c r="W1708">
        <f t="shared" si="32"/>
        <v>29.154938702941507</v>
      </c>
      <c r="X1708">
        <v>1710</v>
      </c>
    </row>
    <row r="1709" spans="23:24" ht="15">
      <c r="W1709">
        <f t="shared" si="32"/>
        <v>29.163512128947236</v>
      </c>
      <c r="X1709">
        <v>1711</v>
      </c>
    </row>
    <row r="1710" spans="23:24" ht="15">
      <c r="W1710">
        <f t="shared" si="32"/>
        <v>29.172083035517485</v>
      </c>
      <c r="X1710">
        <v>1712</v>
      </c>
    </row>
    <row r="1711" spans="23:24" ht="15">
      <c r="W1711">
        <f t="shared" si="32"/>
        <v>29.180651424871886</v>
      </c>
      <c r="X1711">
        <v>1713</v>
      </c>
    </row>
    <row r="1712" spans="23:24" ht="15">
      <c r="W1712">
        <f aca="true" t="shared" si="33" ref="W1712:W1775">(X1712-1)*SQRT(2*X1712)/(2*(X1712-1)+1.21*(I$27-1.06))</f>
        <v>29.189217299226815</v>
      </c>
      <c r="X1712">
        <v>1714</v>
      </c>
    </row>
    <row r="1713" spans="23:24" ht="15">
      <c r="W1713">
        <f t="shared" si="33"/>
        <v>29.19778066079539</v>
      </c>
      <c r="X1713">
        <v>1715</v>
      </c>
    </row>
    <row r="1714" spans="23:24" ht="15">
      <c r="W1714">
        <f t="shared" si="33"/>
        <v>29.2063415117875</v>
      </c>
      <c r="X1714">
        <v>1716</v>
      </c>
    </row>
    <row r="1715" spans="23:24" ht="15">
      <c r="W1715">
        <f t="shared" si="33"/>
        <v>29.21489985440978</v>
      </c>
      <c r="X1715">
        <v>1717</v>
      </c>
    </row>
    <row r="1716" spans="23:24" ht="15">
      <c r="W1716">
        <f t="shared" si="33"/>
        <v>29.223455690865645</v>
      </c>
      <c r="X1716">
        <v>1718</v>
      </c>
    </row>
    <row r="1717" spans="23:24" ht="15">
      <c r="W1717">
        <f t="shared" si="33"/>
        <v>29.232009023355285</v>
      </c>
      <c r="X1717">
        <v>1719</v>
      </c>
    </row>
    <row r="1718" spans="23:24" ht="15">
      <c r="W1718">
        <f t="shared" si="33"/>
        <v>29.240559854075673</v>
      </c>
      <c r="X1718">
        <v>1720</v>
      </c>
    </row>
    <row r="1719" spans="23:24" ht="15">
      <c r="W1719">
        <f t="shared" si="33"/>
        <v>29.24910818522057</v>
      </c>
      <c r="X1719">
        <v>1721</v>
      </c>
    </row>
    <row r="1720" spans="23:24" ht="15">
      <c r="W1720">
        <f t="shared" si="33"/>
        <v>29.25765401898053</v>
      </c>
      <c r="X1720">
        <v>1722</v>
      </c>
    </row>
    <row r="1721" spans="23:24" ht="15">
      <c r="W1721">
        <f t="shared" si="33"/>
        <v>29.266197357542925</v>
      </c>
      <c r="X1721">
        <v>1723</v>
      </c>
    </row>
    <row r="1722" spans="23:24" ht="15">
      <c r="W1722">
        <f t="shared" si="33"/>
        <v>29.274738203091903</v>
      </c>
      <c r="X1722">
        <v>1724</v>
      </c>
    </row>
    <row r="1723" spans="23:24" ht="15">
      <c r="W1723">
        <f t="shared" si="33"/>
        <v>29.283276557808467</v>
      </c>
      <c r="X1723">
        <v>1725</v>
      </c>
    </row>
    <row r="1724" spans="23:24" ht="15">
      <c r="W1724">
        <f t="shared" si="33"/>
        <v>29.291812423870415</v>
      </c>
      <c r="X1724">
        <v>1726</v>
      </c>
    </row>
    <row r="1725" spans="23:24" ht="15">
      <c r="W1725">
        <f t="shared" si="33"/>
        <v>29.300345803452387</v>
      </c>
      <c r="X1725">
        <v>1727</v>
      </c>
    </row>
    <row r="1726" spans="23:24" ht="15">
      <c r="W1726">
        <f t="shared" si="33"/>
        <v>29.30887669872585</v>
      </c>
      <c r="X1726">
        <v>1728</v>
      </c>
    </row>
    <row r="1727" spans="23:24" ht="15">
      <c r="W1727">
        <f t="shared" si="33"/>
        <v>29.317405111859117</v>
      </c>
      <c r="X1727">
        <v>1729</v>
      </c>
    </row>
    <row r="1728" spans="23:24" ht="15">
      <c r="W1728">
        <f t="shared" si="33"/>
        <v>29.32593104501735</v>
      </c>
      <c r="X1728">
        <v>1730</v>
      </c>
    </row>
    <row r="1729" spans="23:24" ht="15">
      <c r="W1729">
        <f t="shared" si="33"/>
        <v>29.334454500362558</v>
      </c>
      <c r="X1729">
        <v>1731</v>
      </c>
    </row>
    <row r="1730" spans="23:24" ht="15">
      <c r="W1730">
        <f t="shared" si="33"/>
        <v>29.34297548005362</v>
      </c>
      <c r="X1730">
        <v>1732</v>
      </c>
    </row>
    <row r="1731" spans="23:24" ht="15">
      <c r="W1731">
        <f t="shared" si="33"/>
        <v>29.35149398624628</v>
      </c>
      <c r="X1731">
        <v>1733</v>
      </c>
    </row>
    <row r="1732" spans="23:24" ht="15">
      <c r="W1732">
        <f t="shared" si="33"/>
        <v>29.36001002109315</v>
      </c>
      <c r="X1732">
        <v>1734</v>
      </c>
    </row>
    <row r="1733" spans="23:24" ht="15">
      <c r="W1733">
        <f t="shared" si="33"/>
        <v>29.36852358674372</v>
      </c>
      <c r="X1733">
        <v>1735</v>
      </c>
    </row>
    <row r="1734" spans="23:24" ht="15">
      <c r="W1734">
        <f t="shared" si="33"/>
        <v>29.37703468534438</v>
      </c>
      <c r="X1734">
        <v>1736</v>
      </c>
    </row>
    <row r="1735" spans="23:24" ht="15">
      <c r="W1735">
        <f t="shared" si="33"/>
        <v>29.385543319038405</v>
      </c>
      <c r="X1735">
        <v>1737</v>
      </c>
    </row>
    <row r="1736" spans="23:24" ht="15">
      <c r="W1736">
        <f t="shared" si="33"/>
        <v>29.394049489965962</v>
      </c>
      <c r="X1736">
        <v>1738</v>
      </c>
    </row>
    <row r="1737" spans="23:24" ht="15">
      <c r="W1737">
        <f t="shared" si="33"/>
        <v>29.402553200264126</v>
      </c>
      <c r="X1737">
        <v>1739</v>
      </c>
    </row>
    <row r="1738" spans="23:24" ht="15">
      <c r="W1738">
        <f t="shared" si="33"/>
        <v>29.41105445206689</v>
      </c>
      <c r="X1738">
        <v>1740</v>
      </c>
    </row>
    <row r="1739" spans="23:24" ht="15">
      <c r="W1739">
        <f t="shared" si="33"/>
        <v>29.419553247505164</v>
      </c>
      <c r="X1739">
        <v>1741</v>
      </c>
    </row>
    <row r="1740" spans="23:24" ht="15">
      <c r="W1740">
        <f t="shared" si="33"/>
        <v>29.428049588706774</v>
      </c>
      <c r="X1740">
        <v>1742</v>
      </c>
    </row>
    <row r="1741" spans="23:24" ht="15">
      <c r="W1741">
        <f t="shared" si="33"/>
        <v>29.436543477796477</v>
      </c>
      <c r="X1741">
        <v>1743</v>
      </c>
    </row>
    <row r="1742" spans="23:24" ht="15">
      <c r="W1742">
        <f t="shared" si="33"/>
        <v>29.445034916895974</v>
      </c>
      <c r="X1742">
        <v>1744</v>
      </c>
    </row>
    <row r="1743" spans="23:24" ht="15">
      <c r="W1743">
        <f t="shared" si="33"/>
        <v>29.453523908123902</v>
      </c>
      <c r="X1743">
        <v>1745</v>
      </c>
    </row>
    <row r="1744" spans="23:24" ht="15">
      <c r="W1744">
        <f t="shared" si="33"/>
        <v>29.46201045359585</v>
      </c>
      <c r="X1744">
        <v>1746</v>
      </c>
    </row>
    <row r="1745" spans="23:24" ht="15">
      <c r="W1745">
        <f t="shared" si="33"/>
        <v>29.470494555424356</v>
      </c>
      <c r="X1745">
        <v>1747</v>
      </c>
    </row>
    <row r="1746" spans="23:24" ht="15">
      <c r="W1746">
        <f t="shared" si="33"/>
        <v>29.478976215718923</v>
      </c>
      <c r="X1746">
        <v>1748</v>
      </c>
    </row>
    <row r="1747" spans="23:24" ht="15">
      <c r="W1747">
        <f t="shared" si="33"/>
        <v>29.487455436586025</v>
      </c>
      <c r="X1747">
        <v>1749</v>
      </c>
    </row>
    <row r="1748" spans="23:24" ht="15">
      <c r="W1748">
        <f t="shared" si="33"/>
        <v>29.495932220129095</v>
      </c>
      <c r="X1748">
        <v>1750</v>
      </c>
    </row>
    <row r="1749" spans="23:24" ht="15">
      <c r="W1749">
        <f t="shared" si="33"/>
        <v>29.504406568448566</v>
      </c>
      <c r="X1749">
        <v>1751</v>
      </c>
    </row>
    <row r="1750" spans="23:24" ht="15">
      <c r="W1750">
        <f t="shared" si="33"/>
        <v>29.51287848364184</v>
      </c>
      <c r="X1750">
        <v>1752</v>
      </c>
    </row>
    <row r="1751" spans="23:24" ht="15">
      <c r="W1751">
        <f t="shared" si="33"/>
        <v>29.521347967803308</v>
      </c>
      <c r="X1751">
        <v>1753</v>
      </c>
    </row>
    <row r="1752" spans="23:24" ht="15">
      <c r="W1752">
        <f t="shared" si="33"/>
        <v>29.52981502302438</v>
      </c>
      <c r="X1752">
        <v>1754</v>
      </c>
    </row>
    <row r="1753" spans="23:24" ht="15">
      <c r="W1753">
        <f t="shared" si="33"/>
        <v>29.538279651393438</v>
      </c>
      <c r="X1753">
        <v>1755</v>
      </c>
    </row>
    <row r="1754" spans="23:24" ht="15">
      <c r="W1754">
        <f t="shared" si="33"/>
        <v>29.546741854995897</v>
      </c>
      <c r="X1754">
        <v>1756</v>
      </c>
    </row>
    <row r="1755" spans="23:24" ht="15">
      <c r="W1755">
        <f t="shared" si="33"/>
        <v>29.555201635914184</v>
      </c>
      <c r="X1755">
        <v>1757</v>
      </c>
    </row>
    <row r="1756" spans="23:24" ht="15">
      <c r="W1756">
        <f t="shared" si="33"/>
        <v>29.56365899622774</v>
      </c>
      <c r="X1756">
        <v>1758</v>
      </c>
    </row>
    <row r="1757" spans="23:24" ht="15">
      <c r="W1757">
        <f t="shared" si="33"/>
        <v>29.572113938013036</v>
      </c>
      <c r="X1757">
        <v>1759</v>
      </c>
    </row>
    <row r="1758" spans="23:24" ht="15">
      <c r="W1758">
        <f t="shared" si="33"/>
        <v>29.580566463343576</v>
      </c>
      <c r="X1758">
        <v>1760</v>
      </c>
    </row>
    <row r="1759" spans="23:24" ht="15">
      <c r="W1759">
        <f t="shared" si="33"/>
        <v>29.589016574289907</v>
      </c>
      <c r="X1759">
        <v>1761</v>
      </c>
    </row>
    <row r="1760" spans="23:24" ht="15">
      <c r="W1760">
        <f t="shared" si="33"/>
        <v>29.597464272919613</v>
      </c>
      <c r="X1760">
        <v>1762</v>
      </c>
    </row>
    <row r="1761" spans="23:24" ht="15">
      <c r="W1761">
        <f t="shared" si="33"/>
        <v>29.605909561297334</v>
      </c>
      <c r="X1761">
        <v>1763</v>
      </c>
    </row>
    <row r="1762" spans="23:24" ht="15">
      <c r="W1762">
        <f t="shared" si="33"/>
        <v>29.61435244148477</v>
      </c>
      <c r="X1762">
        <v>1764</v>
      </c>
    </row>
    <row r="1763" spans="23:24" ht="15">
      <c r="W1763">
        <f t="shared" si="33"/>
        <v>29.622792915540682</v>
      </c>
      <c r="X1763">
        <v>1765</v>
      </c>
    </row>
    <row r="1764" spans="23:24" ht="15">
      <c r="W1764">
        <f t="shared" si="33"/>
        <v>29.631230985520894</v>
      </c>
      <c r="X1764">
        <v>1766</v>
      </c>
    </row>
    <row r="1765" spans="23:24" ht="15">
      <c r="W1765">
        <f t="shared" si="33"/>
        <v>29.6396666534783</v>
      </c>
      <c r="X1765">
        <v>1767</v>
      </c>
    </row>
    <row r="1766" spans="23:24" ht="15">
      <c r="W1766">
        <f t="shared" si="33"/>
        <v>29.648099921462897</v>
      </c>
      <c r="X1766">
        <v>1768</v>
      </c>
    </row>
    <row r="1767" spans="23:24" ht="15">
      <c r="W1767">
        <f t="shared" si="33"/>
        <v>29.656530791521742</v>
      </c>
      <c r="X1767">
        <v>1769</v>
      </c>
    </row>
    <row r="1768" spans="23:24" ht="15">
      <c r="W1768">
        <f t="shared" si="33"/>
        <v>29.664959265699004</v>
      </c>
      <c r="X1768">
        <v>1770</v>
      </c>
    </row>
    <row r="1769" spans="23:24" ht="15">
      <c r="W1769">
        <f t="shared" si="33"/>
        <v>29.673385346035932</v>
      </c>
      <c r="X1769">
        <v>1771</v>
      </c>
    </row>
    <row r="1770" spans="23:24" ht="15">
      <c r="W1770">
        <f t="shared" si="33"/>
        <v>29.68180903457089</v>
      </c>
      <c r="X1770">
        <v>1772</v>
      </c>
    </row>
    <row r="1771" spans="23:24" ht="15">
      <c r="W1771">
        <f t="shared" si="33"/>
        <v>29.69023033333935</v>
      </c>
      <c r="X1771">
        <v>1773</v>
      </c>
    </row>
    <row r="1772" spans="23:24" ht="15">
      <c r="W1772">
        <f t="shared" si="33"/>
        <v>29.698649244373897</v>
      </c>
      <c r="X1772">
        <v>1774</v>
      </c>
    </row>
    <row r="1773" spans="23:24" ht="15">
      <c r="W1773">
        <f t="shared" si="33"/>
        <v>29.707065769704236</v>
      </c>
      <c r="X1773">
        <v>1775</v>
      </c>
    </row>
    <row r="1774" spans="23:24" ht="15">
      <c r="W1774">
        <f t="shared" si="33"/>
        <v>29.71547991135719</v>
      </c>
      <c r="X1774">
        <v>1776</v>
      </c>
    </row>
    <row r="1775" spans="23:24" ht="15">
      <c r="W1775">
        <f t="shared" si="33"/>
        <v>29.723891671356736</v>
      </c>
      <c r="X1775">
        <v>1777</v>
      </c>
    </row>
    <row r="1776" spans="23:24" ht="15">
      <c r="W1776">
        <f aca="true" t="shared" si="34" ref="W1776:W1839">(X1776-1)*SQRT(2*X1776)/(2*(X1776-1)+1.21*(I$27-1.06))</f>
        <v>29.73230105172397</v>
      </c>
      <c r="X1776">
        <v>1778</v>
      </c>
    </row>
    <row r="1777" spans="23:24" ht="15">
      <c r="W1777">
        <f t="shared" si="34"/>
        <v>29.740708054477132</v>
      </c>
      <c r="X1777">
        <v>1779</v>
      </c>
    </row>
    <row r="1778" spans="23:24" ht="15">
      <c r="W1778">
        <f t="shared" si="34"/>
        <v>29.74911268163162</v>
      </c>
      <c r="X1778">
        <v>1780</v>
      </c>
    </row>
    <row r="1779" spans="23:24" ht="15">
      <c r="W1779">
        <f t="shared" si="34"/>
        <v>29.75751493519998</v>
      </c>
      <c r="X1779">
        <v>1781</v>
      </c>
    </row>
    <row r="1780" spans="23:24" ht="15">
      <c r="W1780">
        <f t="shared" si="34"/>
        <v>29.76591481719192</v>
      </c>
      <c r="X1780">
        <v>1782</v>
      </c>
    </row>
    <row r="1781" spans="23:24" ht="15">
      <c r="W1781">
        <f t="shared" si="34"/>
        <v>29.77431232961431</v>
      </c>
      <c r="X1781">
        <v>1783</v>
      </c>
    </row>
    <row r="1782" spans="23:24" ht="15">
      <c r="W1782">
        <f t="shared" si="34"/>
        <v>29.78270747447121</v>
      </c>
      <c r="X1782">
        <v>1784</v>
      </c>
    </row>
    <row r="1783" spans="23:24" ht="15">
      <c r="W1783">
        <f t="shared" si="34"/>
        <v>29.791100253763823</v>
      </c>
      <c r="X1783">
        <v>1785</v>
      </c>
    </row>
    <row r="1784" spans="23:24" ht="15">
      <c r="W1784">
        <f t="shared" si="34"/>
        <v>29.79949066949057</v>
      </c>
      <c r="X1784">
        <v>1786</v>
      </c>
    </row>
    <row r="1785" spans="23:24" ht="15">
      <c r="W1785">
        <f t="shared" si="34"/>
        <v>29.80787872364703</v>
      </c>
      <c r="X1785">
        <v>1787</v>
      </c>
    </row>
    <row r="1786" spans="23:24" ht="15">
      <c r="W1786">
        <f t="shared" si="34"/>
        <v>29.816264418226005</v>
      </c>
      <c r="X1786">
        <v>1788</v>
      </c>
    </row>
    <row r="1787" spans="23:24" ht="15">
      <c r="W1787">
        <f t="shared" si="34"/>
        <v>29.824647755217466</v>
      </c>
      <c r="X1787">
        <v>1789</v>
      </c>
    </row>
    <row r="1788" spans="23:24" ht="15">
      <c r="W1788">
        <f t="shared" si="34"/>
        <v>29.83302873660861</v>
      </c>
      <c r="X1788">
        <v>1790</v>
      </c>
    </row>
    <row r="1789" spans="23:24" ht="15">
      <c r="W1789">
        <f t="shared" si="34"/>
        <v>29.841407364383837</v>
      </c>
      <c r="X1789">
        <v>1791</v>
      </c>
    </row>
    <row r="1790" spans="23:24" ht="15">
      <c r="W1790">
        <f t="shared" si="34"/>
        <v>29.849783640524766</v>
      </c>
      <c r="X1790">
        <v>1792</v>
      </c>
    </row>
    <row r="1791" spans="23:24" ht="15">
      <c r="W1791">
        <f t="shared" si="34"/>
        <v>29.858157567010227</v>
      </c>
      <c r="X1791">
        <v>1793</v>
      </c>
    </row>
    <row r="1792" spans="23:24" ht="15">
      <c r="W1792">
        <f t="shared" si="34"/>
        <v>29.86652914581629</v>
      </c>
      <c r="X1792">
        <v>1794</v>
      </c>
    </row>
    <row r="1793" spans="23:24" ht="15">
      <c r="W1793">
        <f t="shared" si="34"/>
        <v>29.874898378916246</v>
      </c>
      <c r="X1793">
        <v>1795</v>
      </c>
    </row>
    <row r="1794" spans="23:24" ht="15">
      <c r="W1794">
        <f t="shared" si="34"/>
        <v>29.883265268280635</v>
      </c>
      <c r="X1794">
        <v>1796</v>
      </c>
    </row>
    <row r="1795" spans="23:24" ht="15">
      <c r="W1795">
        <f t="shared" si="34"/>
        <v>29.891629815877227</v>
      </c>
      <c r="X1795">
        <v>1797</v>
      </c>
    </row>
    <row r="1796" spans="23:24" ht="15">
      <c r="W1796">
        <f t="shared" si="34"/>
        <v>29.899992023671043</v>
      </c>
      <c r="X1796">
        <v>1798</v>
      </c>
    </row>
    <row r="1797" spans="23:24" ht="15">
      <c r="W1797">
        <f t="shared" si="34"/>
        <v>29.90835189362437</v>
      </c>
      <c r="X1797">
        <v>1799</v>
      </c>
    </row>
    <row r="1798" spans="23:24" ht="15">
      <c r="W1798">
        <f t="shared" si="34"/>
        <v>29.916709427696738</v>
      </c>
      <c r="X1798">
        <v>1800</v>
      </c>
    </row>
    <row r="1799" spans="23:24" ht="15">
      <c r="W1799">
        <f t="shared" si="34"/>
        <v>29.925064627844947</v>
      </c>
      <c r="X1799">
        <v>1801</v>
      </c>
    </row>
    <row r="1800" spans="23:24" ht="15">
      <c r="W1800">
        <f t="shared" si="34"/>
        <v>29.933417496023075</v>
      </c>
      <c r="X1800">
        <v>1802</v>
      </c>
    </row>
    <row r="1801" spans="23:24" ht="15">
      <c r="W1801">
        <f t="shared" si="34"/>
        <v>29.941768034182463</v>
      </c>
      <c r="X1801">
        <v>1803</v>
      </c>
    </row>
    <row r="1802" spans="23:24" ht="15">
      <c r="W1802">
        <f t="shared" si="34"/>
        <v>29.950116244271737</v>
      </c>
      <c r="X1802">
        <v>1804</v>
      </c>
    </row>
    <row r="1803" spans="23:24" ht="15">
      <c r="W1803">
        <f t="shared" si="34"/>
        <v>29.958462128236803</v>
      </c>
      <c r="X1803">
        <v>1805</v>
      </c>
    </row>
    <row r="1804" spans="23:24" ht="15">
      <c r="W1804">
        <f t="shared" si="34"/>
        <v>29.966805688020877</v>
      </c>
      <c r="X1804">
        <v>1806</v>
      </c>
    </row>
    <row r="1805" spans="23:24" ht="15">
      <c r="W1805">
        <f t="shared" si="34"/>
        <v>29.975146925564445</v>
      </c>
      <c r="X1805">
        <v>1807</v>
      </c>
    </row>
    <row r="1806" spans="23:24" ht="15">
      <c r="W1806">
        <f t="shared" si="34"/>
        <v>29.983485842805315</v>
      </c>
      <c r="X1806">
        <v>1808</v>
      </c>
    </row>
    <row r="1807" spans="23:24" ht="15">
      <c r="W1807">
        <f t="shared" si="34"/>
        <v>29.991822441678586</v>
      </c>
      <c r="X1807">
        <v>1809</v>
      </c>
    </row>
    <row r="1808" spans="23:24" ht="15">
      <c r="W1808">
        <f t="shared" si="34"/>
        <v>30.00015672411668</v>
      </c>
      <c r="X1808">
        <v>1810</v>
      </c>
    </row>
    <row r="1809" spans="23:24" ht="15">
      <c r="W1809">
        <f t="shared" si="34"/>
        <v>30.00848869204934</v>
      </c>
      <c r="X1809">
        <v>1811</v>
      </c>
    </row>
    <row r="1810" spans="23:24" ht="15">
      <c r="W1810">
        <f t="shared" si="34"/>
        <v>30.016818347403618</v>
      </c>
      <c r="X1810">
        <v>1812</v>
      </c>
    </row>
    <row r="1811" spans="23:24" ht="15">
      <c r="W1811">
        <f t="shared" si="34"/>
        <v>30.025145692103905</v>
      </c>
      <c r="X1811">
        <v>1813</v>
      </c>
    </row>
    <row r="1812" spans="23:24" ht="15">
      <c r="W1812">
        <f t="shared" si="34"/>
        <v>30.033470728071904</v>
      </c>
      <c r="X1812">
        <v>1814</v>
      </c>
    </row>
    <row r="1813" spans="23:24" ht="15">
      <c r="W1813">
        <f t="shared" si="34"/>
        <v>30.041793457226692</v>
      </c>
      <c r="X1813">
        <v>1815</v>
      </c>
    </row>
    <row r="1814" spans="23:24" ht="15">
      <c r="W1814">
        <f t="shared" si="34"/>
        <v>30.050113881484652</v>
      </c>
      <c r="X1814">
        <v>1816</v>
      </c>
    </row>
    <row r="1815" spans="23:24" ht="15">
      <c r="W1815">
        <f t="shared" si="34"/>
        <v>30.058432002759545</v>
      </c>
      <c r="X1815">
        <v>1817</v>
      </c>
    </row>
    <row r="1816" spans="23:24" ht="15">
      <c r="W1816">
        <f t="shared" si="34"/>
        <v>30.066747822962466</v>
      </c>
      <c r="X1816">
        <v>1818</v>
      </c>
    </row>
    <row r="1817" spans="23:24" ht="15">
      <c r="W1817">
        <f t="shared" si="34"/>
        <v>30.075061344001874</v>
      </c>
      <c r="X1817">
        <v>1819</v>
      </c>
    </row>
    <row r="1818" spans="23:24" ht="15">
      <c r="W1818">
        <f t="shared" si="34"/>
        <v>30.08337256778359</v>
      </c>
      <c r="X1818">
        <v>1820</v>
      </c>
    </row>
    <row r="1819" spans="23:24" ht="15">
      <c r="W1819">
        <f t="shared" si="34"/>
        <v>30.091681496210814</v>
      </c>
      <c r="X1819">
        <v>1821</v>
      </c>
    </row>
    <row r="1820" spans="23:24" ht="15">
      <c r="W1820">
        <f t="shared" si="34"/>
        <v>30.099988131184105</v>
      </c>
      <c r="X1820">
        <v>1822</v>
      </c>
    </row>
    <row r="1821" spans="23:24" ht="15">
      <c r="W1821">
        <f t="shared" si="34"/>
        <v>30.10829247460141</v>
      </c>
      <c r="X1821">
        <v>1823</v>
      </c>
    </row>
    <row r="1822" spans="23:24" ht="15">
      <c r="W1822">
        <f t="shared" si="34"/>
        <v>30.116594528358057</v>
      </c>
      <c r="X1822">
        <v>1824</v>
      </c>
    </row>
    <row r="1823" spans="23:24" ht="15">
      <c r="W1823">
        <f t="shared" si="34"/>
        <v>30.124894294346763</v>
      </c>
      <c r="X1823">
        <v>1825</v>
      </c>
    </row>
    <row r="1824" spans="23:24" ht="15">
      <c r="W1824">
        <f t="shared" si="34"/>
        <v>30.133191774457643</v>
      </c>
      <c r="X1824">
        <v>1826</v>
      </c>
    </row>
    <row r="1825" spans="23:24" ht="15">
      <c r="W1825">
        <f t="shared" si="34"/>
        <v>30.1414869705782</v>
      </c>
      <c r="X1825">
        <v>1827</v>
      </c>
    </row>
    <row r="1826" spans="23:24" ht="15">
      <c r="W1826">
        <f t="shared" si="34"/>
        <v>30.14977988459336</v>
      </c>
      <c r="X1826">
        <v>1828</v>
      </c>
    </row>
    <row r="1827" spans="23:24" ht="15">
      <c r="W1827">
        <f t="shared" si="34"/>
        <v>30.158070518385433</v>
      </c>
      <c r="X1827">
        <v>1829</v>
      </c>
    </row>
    <row r="1828" spans="23:24" ht="15">
      <c r="W1828">
        <f t="shared" si="34"/>
        <v>30.166358873834167</v>
      </c>
      <c r="X1828">
        <v>1830</v>
      </c>
    </row>
    <row r="1829" spans="23:24" ht="15">
      <c r="W1829">
        <f t="shared" si="34"/>
        <v>30.17464495281671</v>
      </c>
      <c r="X1829">
        <v>1831</v>
      </c>
    </row>
    <row r="1830" spans="23:24" ht="15">
      <c r="W1830">
        <f t="shared" si="34"/>
        <v>30.18292875720765</v>
      </c>
      <c r="X1830">
        <v>1832</v>
      </c>
    </row>
    <row r="1831" spans="23:24" ht="15">
      <c r="W1831">
        <f t="shared" si="34"/>
        <v>30.191210288878995</v>
      </c>
      <c r="X1831">
        <v>1833</v>
      </c>
    </row>
    <row r="1832" spans="23:24" ht="15">
      <c r="W1832">
        <f t="shared" si="34"/>
        <v>30.199489549700186</v>
      </c>
      <c r="X1832">
        <v>1834</v>
      </c>
    </row>
    <row r="1833" spans="23:24" ht="15">
      <c r="W1833">
        <f t="shared" si="34"/>
        <v>30.207766541538103</v>
      </c>
      <c r="X1833">
        <v>1835</v>
      </c>
    </row>
    <row r="1834" spans="23:24" ht="15">
      <c r="W1834">
        <f t="shared" si="34"/>
        <v>30.216041266257072</v>
      </c>
      <c r="X1834">
        <v>1836</v>
      </c>
    </row>
    <row r="1835" spans="23:24" ht="15">
      <c r="W1835">
        <f t="shared" si="34"/>
        <v>30.22431372571887</v>
      </c>
      <c r="X1835">
        <v>1837</v>
      </c>
    </row>
    <row r="1836" spans="23:24" ht="15">
      <c r="W1836">
        <f t="shared" si="34"/>
        <v>30.232583921782716</v>
      </c>
      <c r="X1836">
        <v>1838</v>
      </c>
    </row>
    <row r="1837" spans="23:24" ht="15">
      <c r="W1837">
        <f t="shared" si="34"/>
        <v>30.240851856305312</v>
      </c>
      <c r="X1837">
        <v>1839</v>
      </c>
    </row>
    <row r="1838" spans="23:24" ht="15">
      <c r="W1838">
        <f t="shared" si="34"/>
        <v>30.24911753114079</v>
      </c>
      <c r="X1838">
        <v>1840</v>
      </c>
    </row>
    <row r="1839" spans="23:24" ht="15">
      <c r="W1839">
        <f t="shared" si="34"/>
        <v>30.25738094814077</v>
      </c>
      <c r="X1839">
        <v>1841</v>
      </c>
    </row>
    <row r="1840" spans="23:24" ht="15">
      <c r="W1840">
        <f aca="true" t="shared" si="35" ref="W1840:W1903">(X1840-1)*SQRT(2*X1840)/(2*(X1840-1)+1.21*(I$27-1.06))</f>
        <v>30.265642109154356</v>
      </c>
      <c r="X1840">
        <v>1842</v>
      </c>
    </row>
    <row r="1841" spans="23:24" ht="15">
      <c r="W1841">
        <f t="shared" si="35"/>
        <v>30.273901016028095</v>
      </c>
      <c r="X1841">
        <v>1843</v>
      </c>
    </row>
    <row r="1842" spans="23:24" ht="15">
      <c r="W1842">
        <f t="shared" si="35"/>
        <v>30.282157670606047</v>
      </c>
      <c r="X1842">
        <v>1844</v>
      </c>
    </row>
    <row r="1843" spans="23:24" ht="15">
      <c r="W1843">
        <f t="shared" si="35"/>
        <v>30.29041207472975</v>
      </c>
      <c r="X1843">
        <v>1845</v>
      </c>
    </row>
    <row r="1844" spans="23:24" ht="15">
      <c r="W1844">
        <f t="shared" si="35"/>
        <v>30.29866423023823</v>
      </c>
      <c r="X1844">
        <v>1846</v>
      </c>
    </row>
    <row r="1845" spans="23:24" ht="15">
      <c r="W1845">
        <f t="shared" si="35"/>
        <v>30.30691413896801</v>
      </c>
      <c r="X1845">
        <v>1847</v>
      </c>
    </row>
    <row r="1846" spans="23:24" ht="15">
      <c r="W1846">
        <f t="shared" si="35"/>
        <v>30.315161802753128</v>
      </c>
      <c r="X1846">
        <v>1848</v>
      </c>
    </row>
    <row r="1847" spans="23:24" ht="15">
      <c r="W1847">
        <f t="shared" si="35"/>
        <v>30.323407223425107</v>
      </c>
      <c r="X1847">
        <v>1849</v>
      </c>
    </row>
    <row r="1848" spans="23:24" ht="15">
      <c r="W1848">
        <f t="shared" si="35"/>
        <v>30.331650402812993</v>
      </c>
      <c r="X1848">
        <v>1850</v>
      </c>
    </row>
    <row r="1849" spans="23:24" ht="15">
      <c r="W1849">
        <f t="shared" si="35"/>
        <v>30.339891342743353</v>
      </c>
      <c r="X1849">
        <v>1851</v>
      </c>
    </row>
    <row r="1850" spans="23:24" ht="15">
      <c r="W1850">
        <f t="shared" si="35"/>
        <v>30.348130045040264</v>
      </c>
      <c r="X1850">
        <v>1852</v>
      </c>
    </row>
    <row r="1851" spans="23:24" ht="15">
      <c r="W1851">
        <f t="shared" si="35"/>
        <v>30.356366511525334</v>
      </c>
      <c r="X1851">
        <v>1853</v>
      </c>
    </row>
    <row r="1852" spans="23:24" ht="15">
      <c r="W1852">
        <f t="shared" si="35"/>
        <v>30.364600744017704</v>
      </c>
      <c r="X1852">
        <v>1854</v>
      </c>
    </row>
    <row r="1853" spans="23:24" ht="15">
      <c r="W1853">
        <f t="shared" si="35"/>
        <v>30.372832744334037</v>
      </c>
      <c r="X1853">
        <v>1855</v>
      </c>
    </row>
    <row r="1854" spans="23:24" ht="15">
      <c r="W1854">
        <f t="shared" si="35"/>
        <v>30.381062514288544</v>
      </c>
      <c r="X1854">
        <v>1856</v>
      </c>
    </row>
    <row r="1855" spans="23:24" ht="15">
      <c r="W1855">
        <f t="shared" si="35"/>
        <v>30.38929005569298</v>
      </c>
      <c r="X1855">
        <v>1857</v>
      </c>
    </row>
    <row r="1856" spans="23:24" ht="15">
      <c r="W1856">
        <f t="shared" si="35"/>
        <v>30.39751537035666</v>
      </c>
      <c r="X1856">
        <v>1858</v>
      </c>
    </row>
    <row r="1857" spans="23:24" ht="15">
      <c r="W1857">
        <f t="shared" si="35"/>
        <v>30.405738460086425</v>
      </c>
      <c r="X1857">
        <v>1859</v>
      </c>
    </row>
    <row r="1858" spans="23:24" ht="15">
      <c r="W1858">
        <f t="shared" si="35"/>
        <v>30.4139593266867</v>
      </c>
      <c r="X1858">
        <v>1860</v>
      </c>
    </row>
    <row r="1859" spans="23:24" ht="15">
      <c r="W1859">
        <f t="shared" si="35"/>
        <v>30.422177971959456</v>
      </c>
      <c r="X1859">
        <v>1861</v>
      </c>
    </row>
    <row r="1860" spans="23:24" ht="15">
      <c r="W1860">
        <f t="shared" si="35"/>
        <v>30.43039439770424</v>
      </c>
      <c r="X1860">
        <v>1862</v>
      </c>
    </row>
    <row r="1861" spans="23:24" ht="15">
      <c r="W1861">
        <f t="shared" si="35"/>
        <v>30.438608605718166</v>
      </c>
      <c r="X1861">
        <v>1863</v>
      </c>
    </row>
    <row r="1862" spans="23:24" ht="15">
      <c r="W1862">
        <f t="shared" si="35"/>
        <v>30.44682059779593</v>
      </c>
      <c r="X1862">
        <v>1864</v>
      </c>
    </row>
    <row r="1863" spans="23:24" ht="15">
      <c r="W1863">
        <f t="shared" si="35"/>
        <v>30.4550303757298</v>
      </c>
      <c r="X1863">
        <v>1865</v>
      </c>
    </row>
    <row r="1864" spans="23:24" ht="15">
      <c r="W1864">
        <f t="shared" si="35"/>
        <v>30.46323794130964</v>
      </c>
      <c r="X1864">
        <v>1866</v>
      </c>
    </row>
    <row r="1865" spans="23:24" ht="15">
      <c r="W1865">
        <f t="shared" si="35"/>
        <v>30.471443296322896</v>
      </c>
      <c r="X1865">
        <v>1867</v>
      </c>
    </row>
    <row r="1866" spans="23:24" ht="15">
      <c r="W1866">
        <f t="shared" si="35"/>
        <v>30.479646442554607</v>
      </c>
      <c r="X1866">
        <v>1868</v>
      </c>
    </row>
    <row r="1867" spans="23:24" ht="15">
      <c r="W1867">
        <f t="shared" si="35"/>
        <v>30.487847381787418</v>
      </c>
      <c r="X1867">
        <v>1869</v>
      </c>
    </row>
    <row r="1868" spans="23:24" ht="15">
      <c r="W1868">
        <f t="shared" si="35"/>
        <v>30.49604611580158</v>
      </c>
      <c r="X1868">
        <v>1870</v>
      </c>
    </row>
    <row r="1869" spans="23:24" ht="15">
      <c r="W1869">
        <f t="shared" si="35"/>
        <v>30.50424264637494</v>
      </c>
      <c r="X1869">
        <v>1871</v>
      </c>
    </row>
    <row r="1870" spans="23:24" ht="15">
      <c r="W1870">
        <f t="shared" si="35"/>
        <v>30.512436975282967</v>
      </c>
      <c r="X1870">
        <v>1872</v>
      </c>
    </row>
    <row r="1871" spans="23:24" ht="15">
      <c r="W1871">
        <f t="shared" si="35"/>
        <v>30.520629104298745</v>
      </c>
      <c r="X1871">
        <v>1873</v>
      </c>
    </row>
    <row r="1872" spans="23:24" ht="15">
      <c r="W1872">
        <f t="shared" si="35"/>
        <v>30.528819035192978</v>
      </c>
      <c r="X1872">
        <v>1874</v>
      </c>
    </row>
    <row r="1873" spans="23:24" ht="15">
      <c r="W1873">
        <f t="shared" si="35"/>
        <v>30.537006769734</v>
      </c>
      <c r="X1873">
        <v>1875</v>
      </c>
    </row>
    <row r="1874" spans="23:24" ht="15">
      <c r="W1874">
        <f t="shared" si="35"/>
        <v>30.545192309687774</v>
      </c>
      <c r="X1874">
        <v>1876</v>
      </c>
    </row>
    <row r="1875" spans="23:24" ht="15">
      <c r="W1875">
        <f t="shared" si="35"/>
        <v>30.55337565681788</v>
      </c>
      <c r="X1875">
        <v>1877</v>
      </c>
    </row>
    <row r="1876" spans="23:24" ht="15">
      <c r="W1876">
        <f t="shared" si="35"/>
        <v>30.56155681288558</v>
      </c>
      <c r="X1876">
        <v>1878</v>
      </c>
    </row>
    <row r="1877" spans="23:24" ht="15">
      <c r="W1877">
        <f t="shared" si="35"/>
        <v>30.569735779649736</v>
      </c>
      <c r="X1877">
        <v>1879</v>
      </c>
    </row>
    <row r="1878" spans="23:24" ht="15">
      <c r="W1878">
        <f t="shared" si="35"/>
        <v>30.57791255886688</v>
      </c>
      <c r="X1878">
        <v>1880</v>
      </c>
    </row>
    <row r="1879" spans="23:24" ht="15">
      <c r="W1879">
        <f t="shared" si="35"/>
        <v>30.586087152291196</v>
      </c>
      <c r="X1879">
        <v>1881</v>
      </c>
    </row>
    <row r="1880" spans="23:24" ht="15">
      <c r="W1880">
        <f t="shared" si="35"/>
        <v>30.59425956167452</v>
      </c>
      <c r="X1880">
        <v>1882</v>
      </c>
    </row>
    <row r="1881" spans="23:24" ht="15">
      <c r="W1881">
        <f t="shared" si="35"/>
        <v>30.602429788766344</v>
      </c>
      <c r="X1881">
        <v>1883</v>
      </c>
    </row>
    <row r="1882" spans="23:24" ht="15">
      <c r="W1882">
        <f t="shared" si="35"/>
        <v>30.610597835313843</v>
      </c>
      <c r="X1882">
        <v>1884</v>
      </c>
    </row>
    <row r="1883" spans="23:24" ht="15">
      <c r="W1883">
        <f t="shared" si="35"/>
        <v>30.61876370306184</v>
      </c>
      <c r="X1883">
        <v>1885</v>
      </c>
    </row>
    <row r="1884" spans="23:24" ht="15">
      <c r="W1884">
        <f t="shared" si="35"/>
        <v>30.626927393752858</v>
      </c>
      <c r="X1884">
        <v>1886</v>
      </c>
    </row>
    <row r="1885" spans="23:24" ht="15">
      <c r="W1885">
        <f t="shared" si="35"/>
        <v>30.635088909127074</v>
      </c>
      <c r="X1885">
        <v>1887</v>
      </c>
    </row>
    <row r="1886" spans="23:24" ht="15">
      <c r="W1886">
        <f t="shared" si="35"/>
        <v>30.64324825092236</v>
      </c>
      <c r="X1886">
        <v>1888</v>
      </c>
    </row>
    <row r="1887" spans="23:24" ht="15">
      <c r="W1887">
        <f t="shared" si="35"/>
        <v>30.651405420874276</v>
      </c>
      <c r="X1887">
        <v>1889</v>
      </c>
    </row>
    <row r="1888" spans="23:24" ht="15">
      <c r="W1888">
        <f t="shared" si="35"/>
        <v>30.65956042071608</v>
      </c>
      <c r="X1888">
        <v>1890</v>
      </c>
    </row>
    <row r="1889" spans="23:24" ht="15">
      <c r="W1889">
        <f t="shared" si="35"/>
        <v>30.667713252178704</v>
      </c>
      <c r="X1889">
        <v>1891</v>
      </c>
    </row>
    <row r="1890" spans="23:24" ht="15">
      <c r="W1890">
        <f t="shared" si="35"/>
        <v>30.675863916990803</v>
      </c>
      <c r="X1890">
        <v>1892</v>
      </c>
    </row>
    <row r="1891" spans="23:24" ht="15">
      <c r="W1891">
        <f t="shared" si="35"/>
        <v>30.68401241687872</v>
      </c>
      <c r="X1891">
        <v>1893</v>
      </c>
    </row>
    <row r="1892" spans="23:24" ht="15">
      <c r="W1892">
        <f t="shared" si="35"/>
        <v>30.692158753566527</v>
      </c>
      <c r="X1892">
        <v>1894</v>
      </c>
    </row>
    <row r="1893" spans="23:24" ht="15">
      <c r="W1893">
        <f t="shared" si="35"/>
        <v>30.700302928775987</v>
      </c>
      <c r="X1893">
        <v>1895</v>
      </c>
    </row>
    <row r="1894" spans="23:24" ht="15">
      <c r="W1894">
        <f t="shared" si="35"/>
        <v>30.708444944226596</v>
      </c>
      <c r="X1894">
        <v>1896</v>
      </c>
    </row>
    <row r="1895" spans="23:24" ht="15">
      <c r="W1895">
        <f t="shared" si="35"/>
        <v>30.716584801635555</v>
      </c>
      <c r="X1895">
        <v>1897</v>
      </c>
    </row>
    <row r="1896" spans="23:24" ht="15">
      <c r="W1896">
        <f t="shared" si="35"/>
        <v>30.724722502717817</v>
      </c>
      <c r="X1896">
        <v>1898</v>
      </c>
    </row>
    <row r="1897" spans="23:24" ht="15">
      <c r="W1897">
        <f t="shared" si="35"/>
        <v>30.73285804918604</v>
      </c>
      <c r="X1897">
        <v>1899</v>
      </c>
    </row>
    <row r="1898" spans="23:24" ht="15">
      <c r="W1898">
        <f t="shared" si="35"/>
        <v>30.740991442750627</v>
      </c>
      <c r="X1898">
        <v>1900</v>
      </c>
    </row>
    <row r="1899" spans="23:24" ht="15">
      <c r="W1899">
        <f t="shared" si="35"/>
        <v>30.74912268511972</v>
      </c>
      <c r="X1899">
        <v>1901</v>
      </c>
    </row>
    <row r="1900" spans="23:24" ht="15">
      <c r="W1900">
        <f t="shared" si="35"/>
        <v>30.757251777999194</v>
      </c>
      <c r="X1900">
        <v>1902</v>
      </c>
    </row>
    <row r="1901" spans="23:24" ht="15">
      <c r="W1901">
        <f t="shared" si="35"/>
        <v>30.765378723092688</v>
      </c>
      <c r="X1901">
        <v>1903</v>
      </c>
    </row>
    <row r="1902" spans="23:24" ht="15">
      <c r="W1902">
        <f t="shared" si="35"/>
        <v>30.773503522101574</v>
      </c>
      <c r="X1902">
        <v>1904</v>
      </c>
    </row>
    <row r="1903" spans="23:24" ht="15">
      <c r="W1903">
        <f t="shared" si="35"/>
        <v>30.781626176725002</v>
      </c>
      <c r="X1903">
        <v>1905</v>
      </c>
    </row>
    <row r="1904" spans="23:24" ht="15">
      <c r="W1904">
        <f aca="true" t="shared" si="36" ref="W1904:W1967">(X1904-1)*SQRT(2*X1904)/(2*(X1904-1)+1.21*(I$27-1.06))</f>
        <v>30.78974668865985</v>
      </c>
      <c r="X1904">
        <v>1906</v>
      </c>
    </row>
    <row r="1905" spans="23:24" ht="15">
      <c r="W1905">
        <f t="shared" si="36"/>
        <v>30.797865059600785</v>
      </c>
      <c r="X1905">
        <v>1907</v>
      </c>
    </row>
    <row r="1906" spans="23:24" ht="15">
      <c r="W1906">
        <f t="shared" si="36"/>
        <v>30.80598129124023</v>
      </c>
      <c r="X1906">
        <v>1908</v>
      </c>
    </row>
    <row r="1907" spans="23:24" ht="15">
      <c r="W1907">
        <f t="shared" si="36"/>
        <v>30.814095385268377</v>
      </c>
      <c r="X1907">
        <v>1909</v>
      </c>
    </row>
    <row r="1908" spans="23:24" ht="15">
      <c r="W1908">
        <f t="shared" si="36"/>
        <v>30.822207343373208</v>
      </c>
      <c r="X1908">
        <v>1910</v>
      </c>
    </row>
    <row r="1909" spans="23:24" ht="15">
      <c r="W1909">
        <f t="shared" si="36"/>
        <v>30.83031716724047</v>
      </c>
      <c r="X1909">
        <v>1911</v>
      </c>
    </row>
    <row r="1910" spans="23:24" ht="15">
      <c r="W1910">
        <f t="shared" si="36"/>
        <v>30.838424858553704</v>
      </c>
      <c r="X1910">
        <v>1912</v>
      </c>
    </row>
    <row r="1911" spans="23:24" ht="15">
      <c r="W1911">
        <f t="shared" si="36"/>
        <v>30.846530418994227</v>
      </c>
      <c r="X1911">
        <v>1913</v>
      </c>
    </row>
    <row r="1912" spans="23:24" ht="15">
      <c r="W1912">
        <f t="shared" si="36"/>
        <v>30.854633850241164</v>
      </c>
      <c r="X1912">
        <v>1914</v>
      </c>
    </row>
    <row r="1913" spans="23:24" ht="15">
      <c r="W1913">
        <f t="shared" si="36"/>
        <v>30.862735153971418</v>
      </c>
      <c r="X1913">
        <v>1915</v>
      </c>
    </row>
    <row r="1914" spans="23:24" ht="15">
      <c r="W1914">
        <f t="shared" si="36"/>
        <v>30.87083433185971</v>
      </c>
      <c r="X1914">
        <v>1916</v>
      </c>
    </row>
    <row r="1915" spans="23:24" ht="15">
      <c r="W1915">
        <f t="shared" si="36"/>
        <v>30.878931385578557</v>
      </c>
      <c r="X1915">
        <v>1917</v>
      </c>
    </row>
    <row r="1916" spans="23:24" ht="15">
      <c r="W1916">
        <f t="shared" si="36"/>
        <v>30.887026316798273</v>
      </c>
      <c r="X1916">
        <v>1918</v>
      </c>
    </row>
    <row r="1917" spans="23:24" ht="15">
      <c r="W1917">
        <f t="shared" si="36"/>
        <v>30.89511912718701</v>
      </c>
      <c r="X1917">
        <v>1919</v>
      </c>
    </row>
    <row r="1918" spans="23:24" ht="15">
      <c r="W1918">
        <f t="shared" si="36"/>
        <v>30.903209818410712</v>
      </c>
      <c r="X1918">
        <v>1920</v>
      </c>
    </row>
    <row r="1919" spans="23:24" ht="15">
      <c r="W1919">
        <f t="shared" si="36"/>
        <v>30.911298392133148</v>
      </c>
      <c r="X1919">
        <v>1921</v>
      </c>
    </row>
    <row r="1920" spans="23:24" ht="15">
      <c r="W1920">
        <f t="shared" si="36"/>
        <v>30.91938485001593</v>
      </c>
      <c r="X1920">
        <v>1922</v>
      </c>
    </row>
    <row r="1921" spans="23:24" ht="15">
      <c r="W1921">
        <f t="shared" si="36"/>
        <v>30.927469193718473</v>
      </c>
      <c r="X1921">
        <v>1923</v>
      </c>
    </row>
    <row r="1922" spans="23:24" ht="15">
      <c r="W1922">
        <f t="shared" si="36"/>
        <v>30.93555142489804</v>
      </c>
      <c r="X1922">
        <v>1924</v>
      </c>
    </row>
    <row r="1923" spans="23:24" ht="15">
      <c r="W1923">
        <f t="shared" si="36"/>
        <v>30.943631545209726</v>
      </c>
      <c r="X1923">
        <v>1925</v>
      </c>
    </row>
    <row r="1924" spans="23:24" ht="15">
      <c r="W1924">
        <f t="shared" si="36"/>
        <v>30.95170955630646</v>
      </c>
      <c r="X1924">
        <v>1926</v>
      </c>
    </row>
    <row r="1925" spans="23:24" ht="15">
      <c r="W1925">
        <f t="shared" si="36"/>
        <v>30.959785459839033</v>
      </c>
      <c r="X1925">
        <v>1927</v>
      </c>
    </row>
    <row r="1926" spans="23:24" ht="15">
      <c r="W1926">
        <f t="shared" si="36"/>
        <v>30.96785925745606</v>
      </c>
      <c r="X1926">
        <v>1928</v>
      </c>
    </row>
    <row r="1927" spans="23:24" ht="15">
      <c r="W1927">
        <f t="shared" si="36"/>
        <v>30.97593095080401</v>
      </c>
      <c r="X1927">
        <v>1929</v>
      </c>
    </row>
    <row r="1928" spans="23:24" ht="15">
      <c r="W1928">
        <f t="shared" si="36"/>
        <v>30.98400054152724</v>
      </c>
      <c r="X1928">
        <v>1930</v>
      </c>
    </row>
    <row r="1929" spans="23:24" ht="15">
      <c r="W1929">
        <f t="shared" si="36"/>
        <v>30.992068031267937</v>
      </c>
      <c r="X1929">
        <v>1931</v>
      </c>
    </row>
    <row r="1930" spans="23:24" ht="15">
      <c r="W1930">
        <f t="shared" si="36"/>
        <v>31.000133421666145</v>
      </c>
      <c r="X1930">
        <v>1932</v>
      </c>
    </row>
    <row r="1931" spans="23:24" ht="15">
      <c r="W1931">
        <f t="shared" si="36"/>
        <v>31.008196714359805</v>
      </c>
      <c r="X1931">
        <v>1933</v>
      </c>
    </row>
    <row r="1932" spans="23:24" ht="15">
      <c r="W1932">
        <f t="shared" si="36"/>
        <v>31.016257910984706</v>
      </c>
      <c r="X1932">
        <v>1934</v>
      </c>
    </row>
    <row r="1933" spans="23:24" ht="15">
      <c r="W1933">
        <f t="shared" si="36"/>
        <v>31.024317013174514</v>
      </c>
      <c r="X1933">
        <v>1935</v>
      </c>
    </row>
    <row r="1934" spans="23:24" ht="15">
      <c r="W1934">
        <f t="shared" si="36"/>
        <v>31.03237402256079</v>
      </c>
      <c r="X1934">
        <v>1936</v>
      </c>
    </row>
    <row r="1935" spans="23:24" ht="15">
      <c r="W1935">
        <f t="shared" si="36"/>
        <v>31.040428940772966</v>
      </c>
      <c r="X1935">
        <v>1937</v>
      </c>
    </row>
    <row r="1936" spans="23:24" ht="15">
      <c r="W1936">
        <f t="shared" si="36"/>
        <v>31.048481769438357</v>
      </c>
      <c r="X1936">
        <v>1938</v>
      </c>
    </row>
    <row r="1937" spans="23:24" ht="15">
      <c r="W1937">
        <f t="shared" si="36"/>
        <v>31.05653251018218</v>
      </c>
      <c r="X1937">
        <v>1939</v>
      </c>
    </row>
    <row r="1938" spans="23:24" ht="15">
      <c r="W1938">
        <f t="shared" si="36"/>
        <v>31.064581164627537</v>
      </c>
      <c r="X1938">
        <v>1940</v>
      </c>
    </row>
    <row r="1939" spans="23:24" ht="15">
      <c r="W1939">
        <f t="shared" si="36"/>
        <v>31.072627734395436</v>
      </c>
      <c r="X1939">
        <v>1941</v>
      </c>
    </row>
    <row r="1940" spans="23:24" ht="15">
      <c r="W1940">
        <f t="shared" si="36"/>
        <v>31.080672221104773</v>
      </c>
      <c r="X1940">
        <v>1942</v>
      </c>
    </row>
    <row r="1941" spans="23:24" ht="15">
      <c r="W1941">
        <f t="shared" si="36"/>
        <v>31.088714626372372</v>
      </c>
      <c r="X1941">
        <v>1943</v>
      </c>
    </row>
    <row r="1942" spans="23:24" ht="15">
      <c r="W1942">
        <f t="shared" si="36"/>
        <v>31.096754951812944</v>
      </c>
      <c r="X1942">
        <v>1944</v>
      </c>
    </row>
    <row r="1943" spans="23:24" ht="15">
      <c r="W1943">
        <f t="shared" si="36"/>
        <v>31.104793199039133</v>
      </c>
      <c r="X1943">
        <v>1945</v>
      </c>
    </row>
    <row r="1944" spans="23:24" ht="15">
      <c r="W1944">
        <f t="shared" si="36"/>
        <v>31.112829369661483</v>
      </c>
      <c r="X1944">
        <v>1946</v>
      </c>
    </row>
    <row r="1945" spans="23:24" ht="15">
      <c r="W1945">
        <f t="shared" si="36"/>
        <v>31.120863465288473</v>
      </c>
      <c r="X1945">
        <v>1947</v>
      </c>
    </row>
    <row r="1946" spans="23:24" ht="15">
      <c r="W1946">
        <f t="shared" si="36"/>
        <v>31.1288954875265</v>
      </c>
      <c r="X1946">
        <v>1948</v>
      </c>
    </row>
    <row r="1947" spans="23:24" ht="15">
      <c r="W1947">
        <f t="shared" si="36"/>
        <v>31.13692543797989</v>
      </c>
      <c r="X1947">
        <v>1949</v>
      </c>
    </row>
    <row r="1948" spans="23:24" ht="15">
      <c r="W1948">
        <f t="shared" si="36"/>
        <v>31.144953318250902</v>
      </c>
      <c r="X1948">
        <v>1950</v>
      </c>
    </row>
    <row r="1949" spans="23:24" ht="15">
      <c r="W1949">
        <f t="shared" si="36"/>
        <v>31.15297912993973</v>
      </c>
      <c r="X1949">
        <v>1951</v>
      </c>
    </row>
    <row r="1950" spans="23:24" ht="15">
      <c r="W1950">
        <f t="shared" si="36"/>
        <v>31.161002874644506</v>
      </c>
      <c r="X1950">
        <v>1952</v>
      </c>
    </row>
    <row r="1951" spans="23:24" ht="15">
      <c r="W1951">
        <f t="shared" si="36"/>
        <v>31.16902455396131</v>
      </c>
      <c r="X1951">
        <v>1953</v>
      </c>
    </row>
    <row r="1952" spans="23:24" ht="15">
      <c r="W1952">
        <f t="shared" si="36"/>
        <v>31.17704416948417</v>
      </c>
      <c r="X1952">
        <v>1954</v>
      </c>
    </row>
    <row r="1953" spans="23:24" ht="15">
      <c r="W1953">
        <f t="shared" si="36"/>
        <v>31.185061722805056</v>
      </c>
      <c r="X1953">
        <v>1955</v>
      </c>
    </row>
    <row r="1954" spans="23:24" ht="15">
      <c r="W1954">
        <f t="shared" si="36"/>
        <v>31.1930772155139</v>
      </c>
      <c r="X1954">
        <v>1956</v>
      </c>
    </row>
    <row r="1955" spans="23:24" ht="15">
      <c r="W1955">
        <f t="shared" si="36"/>
        <v>31.201090649198594</v>
      </c>
      <c r="X1955">
        <v>1957</v>
      </c>
    </row>
    <row r="1956" spans="23:24" ht="15">
      <c r="W1956">
        <f t="shared" si="36"/>
        <v>31.209102025444984</v>
      </c>
      <c r="X1956">
        <v>1958</v>
      </c>
    </row>
    <row r="1957" spans="23:24" ht="15">
      <c r="W1957">
        <f t="shared" si="36"/>
        <v>31.217111345836887</v>
      </c>
      <c r="X1957">
        <v>1959</v>
      </c>
    </row>
    <row r="1958" spans="23:24" ht="15">
      <c r="W1958">
        <f t="shared" si="36"/>
        <v>31.225118611956088</v>
      </c>
      <c r="X1958">
        <v>1960</v>
      </c>
    </row>
    <row r="1959" spans="23:24" ht="15">
      <c r="W1959">
        <f t="shared" si="36"/>
        <v>31.23312382538234</v>
      </c>
      <c r="X1959">
        <v>1961</v>
      </c>
    </row>
    <row r="1960" spans="23:24" ht="15">
      <c r="W1960">
        <f t="shared" si="36"/>
        <v>31.24112698769338</v>
      </c>
      <c r="X1960">
        <v>1962</v>
      </c>
    </row>
    <row r="1961" spans="23:24" ht="15">
      <c r="W1961">
        <f t="shared" si="36"/>
        <v>31.249128100464922</v>
      </c>
      <c r="X1961">
        <v>1963</v>
      </c>
    </row>
    <row r="1962" spans="23:24" ht="15">
      <c r="W1962">
        <f t="shared" si="36"/>
        <v>31.25712716527067</v>
      </c>
      <c r="X1962">
        <v>1964</v>
      </c>
    </row>
    <row r="1963" spans="23:24" ht="15">
      <c r="W1963">
        <f t="shared" si="36"/>
        <v>31.265124183682303</v>
      </c>
      <c r="X1963">
        <v>1965</v>
      </c>
    </row>
    <row r="1964" spans="23:24" ht="15">
      <c r="W1964">
        <f t="shared" si="36"/>
        <v>31.273119157269495</v>
      </c>
      <c r="X1964">
        <v>1966</v>
      </c>
    </row>
    <row r="1965" spans="23:24" ht="15">
      <c r="W1965">
        <f t="shared" si="36"/>
        <v>31.28111208759992</v>
      </c>
      <c r="X1965">
        <v>1967</v>
      </c>
    </row>
    <row r="1966" spans="23:24" ht="15">
      <c r="W1966">
        <f t="shared" si="36"/>
        <v>31.28910297623924</v>
      </c>
      <c r="X1966">
        <v>1968</v>
      </c>
    </row>
    <row r="1967" spans="23:24" ht="15">
      <c r="W1967">
        <f t="shared" si="36"/>
        <v>31.297091824751135</v>
      </c>
      <c r="X1967">
        <v>1969</v>
      </c>
    </row>
    <row r="1968" spans="23:24" ht="15">
      <c r="W1968">
        <f>(X1968-1)*SQRT(2*X1968)/(2*(X1968-1)+1.21*(I$27-1.06))</f>
        <v>31.305078634697267</v>
      </c>
      <c r="X1968">
        <v>1970</v>
      </c>
    </row>
    <row r="1969" spans="23:24" ht="15">
      <c r="W1969">
        <f>(X1969-1)*SQRT(2*X1969)/(2*(X1969-1)+1.21*(I$27-1.06))</f>
        <v>31.313063407637333</v>
      </c>
      <c r="X1969">
        <v>1971</v>
      </c>
    </row>
    <row r="1970" spans="23:24" ht="15">
      <c r="W1970">
        <f>(X1970-1)*SQRT(2*X1970)/(2*(X1970-1)+1.21*(I$27-1.06))</f>
        <v>31.321046145129024</v>
      </c>
      <c r="X1970">
        <v>1972</v>
      </c>
    </row>
    <row r="1971" spans="23:24" ht="15">
      <c r="W1971">
        <f>(X1971-1)*SQRT(2*X1971)/(2*(X1971-1)+1.21*(I$27-1.06))</f>
        <v>31.32902684872805</v>
      </c>
      <c r="X1971">
        <v>1973</v>
      </c>
    </row>
    <row r="1972" spans="23:24" ht="15">
      <c r="W1972">
        <f>(X1972-1)*SQRT(2*X1972)/(2*(X1972-1)+1.21*(I$27-1.06))</f>
        <v>31.337005519988146</v>
      </c>
      <c r="X1972">
        <v>1974</v>
      </c>
    </row>
    <row r="1973" spans="23:24" ht="15">
      <c r="W1973">
        <f>(X1973-1)*SQRT(2*X1973)/(2*(X1973-1)+1.21*(I$27-1.06))</f>
        <v>31.34498216046106</v>
      </c>
      <c r="X1973">
        <v>1975</v>
      </c>
    </row>
    <row r="1974" spans="23:24" ht="15">
      <c r="W1974">
        <f>(X1974-1)*SQRT(2*X1974)/(2*(X1974-1)+1.21*(I$27-1.06))</f>
        <v>31.352956771696583</v>
      </c>
      <c r="X1974">
        <v>1976</v>
      </c>
    </row>
    <row r="1975" spans="23:24" ht="15">
      <c r="W1975">
        <f>(X1975-1)*SQRT(2*X1975)/(2*(X1975-1)+1.21*(I$27-1.06))</f>
        <v>31.360929355242515</v>
      </c>
      <c r="X1975">
        <v>1977</v>
      </c>
    </row>
    <row r="1976" spans="23:24" ht="15">
      <c r="W1976">
        <f>(X1976-1)*SQRT(2*X1976)/(2*(X1976-1)+1.21*(I$27-1.06))</f>
        <v>31.368899912644707</v>
      </c>
      <c r="X1976">
        <v>1978</v>
      </c>
    </row>
    <row r="1977" spans="23:24" ht="15">
      <c r="W1977">
        <f>(X1977-1)*SQRT(2*X1977)/(2*(X1977-1)+1.21*(I$27-1.06))</f>
        <v>31.37686844544704</v>
      </c>
      <c r="X1977">
        <v>1979</v>
      </c>
    </row>
    <row r="1978" spans="23:24" ht="15">
      <c r="W1978">
        <f>(X1978-1)*SQRT(2*X1978)/(2*(X1978-1)+1.21*(I$27-1.06))</f>
        <v>31.384834955191437</v>
      </c>
      <c r="X1978">
        <v>1980</v>
      </c>
    </row>
    <row r="1979" spans="23:24" ht="15">
      <c r="W1979">
        <f>(X1979-1)*SQRT(2*X1979)/(2*(X1979-1)+1.21*(I$27-1.06))</f>
        <v>31.392799443417854</v>
      </c>
      <c r="X1979">
        <v>1981</v>
      </c>
    </row>
    <row r="1980" spans="23:24" ht="15">
      <c r="W1980">
        <f>(X1980-1)*SQRT(2*X1980)/(2*(X1980-1)+1.21*(I$27-1.06))</f>
        <v>31.400761911664315</v>
      </c>
      <c r="X1980">
        <v>1982</v>
      </c>
    </row>
  </sheetData>
  <sheetProtection/>
  <hyperlinks>
    <hyperlink ref="N1" r:id="rId1" display="measuringusability.com"/>
    <hyperlink ref="B38" r:id="rId2" display="Copyright © 2008 Measuring Usability LLC"/>
  </hyperlinks>
  <printOptions/>
  <pageMargins left="0.7" right="0.7" top="0.75" bottom="0.75" header="0.3" footer="0.3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jsauro</dc:creator>
  <cp:keywords/>
  <dc:description/>
  <cp:lastModifiedBy>jsauro</cp:lastModifiedBy>
  <dcterms:created xsi:type="dcterms:W3CDTF">2011-09-29T06:14:24Z</dcterms:created>
  <dcterms:modified xsi:type="dcterms:W3CDTF">2011-09-29T06:22:20Z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