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<sst xmlns="http://schemas.openxmlformats.org/spreadsheetml/2006/main" count="41" uniqueCount="31">
  <si>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r>
      <t>Input</t>
    </r>
    <r>
      <rPr>
        <b/>
        <sz val="10"/>
        <color indexed="10"/>
        <rFont val="Arial"/>
        <family val="2"/>
      </rPr>
      <t>*</t>
    </r>
  </si>
  <si>
    <t>Results</t>
  </si>
  <si>
    <t>Column Labels</t>
  </si>
  <si>
    <t>Chi-Square</t>
  </si>
  <si>
    <t>Row Labels</t>
  </si>
  <si>
    <t>Hispanic</t>
  </si>
  <si>
    <t>Row Totals</t>
  </si>
  <si>
    <t>p-value</t>
  </si>
  <si>
    <t>Degrees of Freedom</t>
  </si>
  <si>
    <t>If the p-value is less than .05 then there is an association.</t>
  </si>
  <si>
    <t>Calculations</t>
  </si>
  <si>
    <t>Row 1</t>
  </si>
  <si>
    <t>Col Total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</si>
  <si>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</si>
  <si>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</si>
  <si>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</si>
  <si>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</si>
  <si>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</si>
  <si>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</si>
  <si>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</si>
  <si>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</si>
  <si>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</si>
  <si>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Expected Values</t>
  </si>
  <si>
    <t>(O-E)^2/E</t>
  </si>
  <si>
    <t>Never</t>
  </si>
  <si>
    <t>Seldom</t>
  </si>
  <si>
    <t>Sometimes</t>
  </si>
  <si>
    <t xml:space="preserve">Often  </t>
  </si>
  <si>
    <t>Great Deal</t>
  </si>
  <si>
    <t xml:space="preserve">Black </t>
  </si>
  <si>
    <t>White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</si>
</sst>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0"/>
    </font>
    <font>
      <sz val="12"/>
      <name val="Times New Roman"/>
      <family val="1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164" fontId="0" fillId="2" borderId="0" xfId="15" applyNumberForma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ont="1" applyAlignment="1">
      <alignment/>
    </xf>
    <xf numFmtId="0" fontId="7" fillId="4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7.28125" style="0" customWidth="1"/>
    <col min="6" max="6" width="10.140625" style="0" customWidth="1"/>
    <col min="7" max="7" width="6.140625" style="0" customWidth="1"/>
    <col min="10" max="10" width="12.421875" style="0" customWidth="1"/>
    <col min="12" max="12" width="16.421875" style="0" customWidth="1"/>
    <col min="13" max="13" width="21.7109375" style="0" customWidth="1"/>
  </cols>
  <sheetData>
    <row r="3" spans="1:14" ht="12.75">
      <c r="A3" s="3" t="s">
        <v>0</v>
      </c>
      <c r="B3" s="3"/>
      <c r="C3" s="3"/>
      <c r="D3" s="3"/>
      <c r="E3" s="3"/>
      <c r="F3" s="3"/>
      <c r="I3" s="3" t="s">
        <v>1</v>
      </c>
      <c r="J3" s="3"/>
      <c r="K3" s="3"/>
      <c r="L3" s="3"/>
      <c r="M3" s="3"/>
      <c r="N3" s="3"/>
    </row>
    <row r="4" spans="2:14" ht="12.75">
      <c r="B4" s="4" t="s">
        <v>2</v>
      </c>
      <c r="C4" s="4"/>
      <c r="D4" s="4"/>
      <c r="E4" s="4"/>
      <c r="F4" s="4"/>
      <c r="G4" s="5"/>
      <c r="I4" s="1"/>
      <c r="J4" s="6" t="s">
        <v>3</v>
      </c>
      <c r="K4" s="1"/>
      <c r="L4" s="1">
        <f>SUM(J29:N38)</f>
        <v>12.738735553083382</v>
      </c>
      <c r="M4" s="1"/>
      <c r="N4" s="1"/>
    </row>
    <row r="5" spans="1:14" ht="15.75">
      <c r="A5" s="7" t="s">
        <v>4</v>
      </c>
      <c r="B5" s="8" t="s">
        <v>29</v>
      </c>
      <c r="C5" s="8" t="s">
        <v>30</v>
      </c>
      <c r="D5" s="8" t="s">
        <v>5</v>
      </c>
      <c r="E5" s="9"/>
      <c r="F5" s="9"/>
      <c r="G5" s="5" t="s">
        <v>6</v>
      </c>
      <c r="I5" s="1"/>
      <c r="J5" s="10" t="s">
        <v>7</v>
      </c>
      <c r="K5" s="1"/>
      <c r="L5" s="11">
        <f>CHIDIST(L4,L6)</f>
        <v>0.12116066059885819</v>
      </c>
      <c r="M5" s="1"/>
      <c r="N5" s="1"/>
    </row>
    <row r="6" spans="1:14" ht="15.75">
      <c r="A6" s="8" t="s">
        <v>24</v>
      </c>
      <c r="B6" s="12">
        <v>4</v>
      </c>
      <c r="C6" s="12">
        <v>34</v>
      </c>
      <c r="D6" s="12">
        <v>10</v>
      </c>
      <c r="E6" s="12"/>
      <c r="F6" s="12"/>
      <c r="G6" s="13">
        <f aca="true" t="shared" si="0" ref="G6:G11">IF(B6&lt;&gt;"",SUM(B6:F6),"")</f>
        <v>48</v>
      </c>
      <c r="H6" s="14"/>
      <c r="I6" s="1"/>
      <c r="J6" s="1" t="s">
        <v>8</v>
      </c>
      <c r="K6" s="15"/>
      <c r="L6" s="1">
        <f>(COUNT(B16:F16)-1)*(COUNT(G6:G15)-1)</f>
        <v>8</v>
      </c>
      <c r="M6" s="1"/>
      <c r="N6" s="1"/>
    </row>
    <row r="7" spans="1:14" ht="15.75">
      <c r="A7" s="8" t="s">
        <v>25</v>
      </c>
      <c r="B7" s="12">
        <v>23</v>
      </c>
      <c r="C7" s="12">
        <v>201</v>
      </c>
      <c r="D7" s="12">
        <v>26</v>
      </c>
      <c r="E7" s="12"/>
      <c r="F7" s="12"/>
      <c r="G7" s="13">
        <f t="shared" si="0"/>
        <v>250</v>
      </c>
      <c r="H7" s="14"/>
      <c r="I7" s="1"/>
      <c r="J7" s="1"/>
      <c r="K7" s="1"/>
      <c r="L7" s="1"/>
      <c r="M7" s="1"/>
      <c r="N7" s="1"/>
    </row>
    <row r="8" spans="1:14" ht="15.75">
      <c r="A8" s="8" t="s">
        <v>26</v>
      </c>
      <c r="B8" s="12">
        <v>95</v>
      </c>
      <c r="C8" s="12">
        <v>459</v>
      </c>
      <c r="D8" s="16">
        <v>97</v>
      </c>
      <c r="G8" s="13">
        <f t="shared" si="0"/>
        <v>651</v>
      </c>
      <c r="H8" s="14"/>
      <c r="I8" s="1"/>
      <c r="J8" s="2" t="s">
        <v>9</v>
      </c>
      <c r="K8" s="1"/>
      <c r="L8" s="1"/>
      <c r="M8" s="1"/>
      <c r="N8" s="1"/>
    </row>
    <row r="9" spans="1:14" ht="12.75">
      <c r="A9" s="12" t="s">
        <v>27</v>
      </c>
      <c r="B9" s="12">
        <v>31</v>
      </c>
      <c r="C9" s="12">
        <v>185</v>
      </c>
      <c r="D9" s="16">
        <v>40</v>
      </c>
      <c r="G9" s="13">
        <f t="shared" si="0"/>
        <v>256</v>
      </c>
      <c r="H9" s="14"/>
      <c r="I9" s="1"/>
      <c r="J9" s="1"/>
      <c r="K9" s="1"/>
      <c r="L9" s="1"/>
      <c r="M9" s="1"/>
      <c r="N9" s="1"/>
    </row>
    <row r="10" spans="1:14" ht="12.75">
      <c r="A10" s="12" t="s">
        <v>28</v>
      </c>
      <c r="B10" s="12">
        <v>11</v>
      </c>
      <c r="C10" s="12">
        <v>47</v>
      </c>
      <c r="D10" s="16">
        <v>10</v>
      </c>
      <c r="G10" s="13">
        <f t="shared" si="0"/>
        <v>68</v>
      </c>
      <c r="H10" s="14"/>
      <c r="I10" s="1"/>
      <c r="J10" s="1"/>
      <c r="K10" s="1"/>
      <c r="L10" s="1"/>
      <c r="M10" s="1"/>
      <c r="N10" s="1"/>
    </row>
    <row r="11" spans="1:14" ht="12.75">
      <c r="A11" s="12"/>
      <c r="B11" s="12"/>
      <c r="C11" s="12"/>
      <c r="G11" s="13">
        <f t="shared" si="0"/>
      </c>
      <c r="H11" s="14"/>
      <c r="I11" s="1"/>
      <c r="J11" s="1"/>
      <c r="K11" s="1"/>
      <c r="L11" s="1"/>
      <c r="M11" s="1"/>
      <c r="N11" s="1"/>
    </row>
    <row r="12" spans="7:14" ht="12.75">
      <c r="G12" s="5"/>
      <c r="I12" s="1"/>
      <c r="J12" s="1"/>
      <c r="K12" s="1"/>
      <c r="L12" s="1"/>
      <c r="M12" s="1"/>
      <c r="N12" s="1"/>
    </row>
    <row r="13" spans="7:14" ht="12.75">
      <c r="G13" s="5"/>
      <c r="I13" s="17" t="s">
        <v>10</v>
      </c>
      <c r="J13" s="18"/>
      <c r="K13" s="18"/>
      <c r="L13" s="18"/>
      <c r="M13" s="18"/>
      <c r="N13" s="18"/>
    </row>
    <row r="14" spans="7:14" ht="12.75">
      <c r="G14" s="5"/>
      <c r="I14" s="1"/>
      <c r="J14" s="1"/>
      <c r="K14" s="1"/>
      <c r="L14" s="1"/>
      <c r="M14" s="1"/>
      <c r="N14" s="1"/>
    </row>
    <row r="15" spans="5:14" ht="12.75">
      <c r="E15" s="21"/>
      <c r="F15" s="21"/>
      <c r="G15" s="5"/>
      <c r="I15" s="19" t="s">
        <v>22</v>
      </c>
      <c r="J15" s="20"/>
      <c r="K15" s="20"/>
      <c r="L15" s="20"/>
      <c r="M15" s="20"/>
      <c r="N15" s="1"/>
    </row>
    <row r="16" spans="1:14" ht="12.75">
      <c r="A16" s="5" t="s">
        <v>12</v>
      </c>
      <c r="B16" s="5">
        <f>IF(B6&lt;&gt;"",SUM(B6:B15),"")</f>
        <v>164</v>
      </c>
      <c r="C16" s="5">
        <f>IF(C6&lt;&gt;"",SUM(C6:C15),"")</f>
        <v>926</v>
      </c>
      <c r="D16" s="5">
        <f>IF(D6&lt;&gt;"",SUM(D6:D15),"")</f>
        <v>183</v>
      </c>
      <c r="E16" s="5">
        <f>IF(E6&lt;&gt;"",SUM(E6:E15),"")</f>
      </c>
      <c r="F16" s="5">
        <f>IF(F6&lt;&gt;"",SUM(F6:F15),"")</f>
      </c>
      <c r="G16" s="5">
        <f>SUM(G6:G15)</f>
        <v>1273</v>
      </c>
      <c r="I16" s="20" t="s">
        <v>11</v>
      </c>
      <c r="J16" s="20">
        <f>IF(B6&lt;&gt;"",($G6*B$16)/$G$16,"")</f>
        <v>6.1838177533385705</v>
      </c>
      <c r="K16" s="20">
        <f>IF(C6&lt;&gt;"",($G6*C$16)/$G$16,"")</f>
        <v>34.9159465828751</v>
      </c>
      <c r="L16" s="20">
        <f>IF(D6&lt;&gt;"",($G6*D$16)/$G$16,"")</f>
        <v>6.900235663786331</v>
      </c>
      <c r="M16" s="20">
        <f>IF(E6&lt;&gt;"",($G6*E$16)/$G$16,"")</f>
      </c>
      <c r="N16" s="20">
        <f>IF(F6&lt;&gt;"",($G6*F$16)/$G$16,"")</f>
      </c>
    </row>
    <row r="17" spans="5:14" ht="12.75">
      <c r="E17" s="21"/>
      <c r="F17" s="21"/>
      <c r="G17" s="5"/>
      <c r="I17" s="20" t="s">
        <v>13</v>
      </c>
      <c r="J17" s="20">
        <f aca="true" t="shared" si="1" ref="J17:N25">IF(B7&lt;&gt;"",($G7*B$16)/$G$16,"")</f>
        <v>32.20738413197172</v>
      </c>
      <c r="K17" s="20">
        <f t="shared" si="1"/>
        <v>181.85388845247448</v>
      </c>
      <c r="L17" s="20">
        <f t="shared" si="1"/>
        <v>35.93872741555381</v>
      </c>
      <c r="M17" s="20">
        <f t="shared" si="1"/>
      </c>
      <c r="N17" s="20">
        <f t="shared" si="1"/>
      </c>
    </row>
    <row r="18" spans="5:14" ht="12.75">
      <c r="E18" s="21"/>
      <c r="F18" s="21"/>
      <c r="G18" s="5"/>
      <c r="I18" s="20" t="s">
        <v>14</v>
      </c>
      <c r="J18" s="20">
        <f t="shared" si="1"/>
        <v>83.86802827965435</v>
      </c>
      <c r="K18" s="20">
        <f t="shared" si="1"/>
        <v>473.54752553024355</v>
      </c>
      <c r="L18" s="20">
        <f t="shared" si="1"/>
        <v>93.58444619010213</v>
      </c>
      <c r="M18" s="20">
        <f t="shared" si="1"/>
      </c>
      <c r="N18" s="20">
        <f t="shared" si="1"/>
      </c>
    </row>
    <row r="19" spans="5:14" ht="12.75">
      <c r="E19" s="21"/>
      <c r="F19" s="21"/>
      <c r="G19" s="5"/>
      <c r="I19" s="20" t="s">
        <v>15</v>
      </c>
      <c r="J19" s="20">
        <f t="shared" si="1"/>
        <v>32.98036135113904</v>
      </c>
      <c r="K19" s="20">
        <f t="shared" si="1"/>
        <v>186.21838177533385</v>
      </c>
      <c r="L19" s="20">
        <f t="shared" si="1"/>
        <v>36.8012568735271</v>
      </c>
      <c r="M19" s="20">
        <f t="shared" si="1"/>
      </c>
      <c r="N19" s="20">
        <f t="shared" si="1"/>
      </c>
    </row>
    <row r="20" spans="5:14" ht="12.75">
      <c r="E20" s="21"/>
      <c r="F20" s="21"/>
      <c r="G20" s="5"/>
      <c r="I20" s="20" t="s">
        <v>16</v>
      </c>
      <c r="J20" s="20">
        <f t="shared" si="1"/>
        <v>8.760408483896308</v>
      </c>
      <c r="K20" s="20">
        <f t="shared" si="1"/>
        <v>49.464257659073056</v>
      </c>
      <c r="L20" s="20">
        <f t="shared" si="1"/>
        <v>9.775333857030637</v>
      </c>
      <c r="M20" s="20">
        <f t="shared" si="1"/>
      </c>
      <c r="N20" s="20">
        <f t="shared" si="1"/>
      </c>
    </row>
    <row r="21" spans="5:14" ht="12.75">
      <c r="E21" s="21"/>
      <c r="F21" s="21"/>
      <c r="G21" s="5"/>
      <c r="I21" s="20" t="s">
        <v>17</v>
      </c>
      <c r="J21" s="20">
        <f t="shared" si="1"/>
      </c>
      <c r="K21" s="20">
        <f t="shared" si="1"/>
      </c>
      <c r="L21" s="20">
        <f t="shared" si="1"/>
      </c>
      <c r="M21" s="20">
        <f t="shared" si="1"/>
      </c>
      <c r="N21" s="20">
        <f t="shared" si="1"/>
      </c>
    </row>
    <row r="22" spans="9:14" ht="12.75">
      <c r="I22" s="20" t="s">
        <v>18</v>
      </c>
      <c r="J22" s="20">
        <f t="shared" si="1"/>
      </c>
      <c r="K22" s="20">
        <f t="shared" si="1"/>
      </c>
      <c r="L22" s="20">
        <f t="shared" si="1"/>
      </c>
      <c r="M22" s="20">
        <f t="shared" si="1"/>
      </c>
      <c r="N22" s="20">
        <f t="shared" si="1"/>
      </c>
    </row>
    <row r="23" spans="9:14" ht="12.75">
      <c r="I23" s="20" t="s">
        <v>19</v>
      </c>
      <c r="J23" s="20">
        <f t="shared" si="1"/>
      </c>
      <c r="K23" s="20">
        <f t="shared" si="1"/>
      </c>
      <c r="L23" s="20">
        <f t="shared" si="1"/>
      </c>
      <c r="M23" s="20">
        <f t="shared" si="1"/>
      </c>
      <c r="N23" s="20">
        <f t="shared" si="1"/>
      </c>
    </row>
    <row r="24" spans="9:14" ht="12.75">
      <c r="I24" s="20" t="s">
        <v>20</v>
      </c>
      <c r="J24" s="20">
        <f t="shared" si="1"/>
      </c>
      <c r="K24" s="20">
        <f t="shared" si="1"/>
      </c>
      <c r="L24" s="20">
        <f t="shared" si="1"/>
      </c>
      <c r="M24" s="20">
        <f t="shared" si="1"/>
      </c>
      <c r="N24" s="20">
        <f t="shared" si="1"/>
      </c>
    </row>
    <row r="25" spans="9:14" ht="12.75">
      <c r="I25" s="20" t="s">
        <v>21</v>
      </c>
      <c r="J25" s="20">
        <f t="shared" si="1"/>
      </c>
      <c r="K25" s="20">
        <f t="shared" si="1"/>
      </c>
      <c r="L25" s="20">
        <f t="shared" si="1"/>
      </c>
      <c r="M25" s="20">
        <f t="shared" si="1"/>
      </c>
      <c r="N25" s="20">
        <f t="shared" si="1"/>
      </c>
    </row>
    <row r="26" spans="9:14" ht="12.75">
      <c r="I26" s="1"/>
      <c r="J26" s="1"/>
      <c r="K26" s="1"/>
      <c r="L26" s="1"/>
      <c r="M26" s="1"/>
      <c r="N26" s="20">
        <f>IF(F15&lt;&gt;"",($G15*F$16)/$G$16,"")</f>
      </c>
    </row>
    <row r="27" spans="5:14" ht="12.75">
      <c r="E27">
        <f>IF(E10&lt;&gt;"",($G10*E$16)/$G$16,"")</f>
      </c>
      <c r="F27">
        <f>IF(F10&lt;&gt;"",($G10*F$16)/$G$16,"")</f>
      </c>
      <c r="I27" s="1"/>
      <c r="J27" s="1"/>
      <c r="K27" s="1"/>
      <c r="L27" s="1"/>
      <c r="M27" s="1"/>
      <c r="N27" s="1"/>
    </row>
    <row r="28" spans="5:14" ht="12.75">
      <c r="E28">
        <f>IF(E11&lt;&gt;"",($G11*E$16)/$G$16,"")</f>
      </c>
      <c r="F28">
        <f>IF(F11&lt;&gt;"",($G11*F$16)/$G$16,"")</f>
      </c>
      <c r="I28" s="19" t="s">
        <v>23</v>
      </c>
      <c r="J28" s="20"/>
      <c r="K28" s="20"/>
      <c r="L28" s="20"/>
      <c r="M28" s="20"/>
      <c r="N28" s="1"/>
    </row>
    <row r="29" spans="9:14" ht="12.75">
      <c r="I29" s="20" t="s">
        <v>11</v>
      </c>
      <c r="J29" s="20">
        <f aca="true" t="shared" si="2" ref="J29:J38">IF(B6&lt;&gt;"",((B6-J16)^2)/J16,"")</f>
        <v>0.7712161273223103</v>
      </c>
      <c r="K29" s="20">
        <f aca="true" t="shared" si="3" ref="K29:K38">IF(C6&lt;&gt;"",((C6-K16)^2)/K16,"")</f>
        <v>0.024027936366819</v>
      </c>
      <c r="L29" s="20">
        <f aca="true" t="shared" si="4" ref="L29:L38">IF(D6&lt;&gt;"",((D6-L16)^2)/L16,"")</f>
        <v>1.3924943158810497</v>
      </c>
      <c r="M29" s="20">
        <f aca="true" t="shared" si="5" ref="M29:M38">IF(E6&lt;&gt;"",((E6-M16)^2)/M16,"")</f>
      </c>
      <c r="N29" s="20">
        <f aca="true" t="shared" si="6" ref="N29:N38">IF(F6&lt;&gt;"",((F6-N16)^2)/N16,"")</f>
      </c>
    </row>
    <row r="30" spans="9:14" ht="12.75">
      <c r="I30" s="20" t="s">
        <v>13</v>
      </c>
      <c r="J30" s="20">
        <f t="shared" si="2"/>
        <v>2.632189010020501</v>
      </c>
      <c r="K30" s="20">
        <f t="shared" si="3"/>
        <v>2.0157588628416385</v>
      </c>
      <c r="L30" s="20">
        <f t="shared" si="4"/>
        <v>2.748519765280584</v>
      </c>
      <c r="M30" s="20">
        <f t="shared" si="5"/>
      </c>
      <c r="N30" s="20">
        <f t="shared" si="6"/>
      </c>
    </row>
    <row r="31" spans="9:14" ht="12.75">
      <c r="I31" s="20" t="s">
        <v>14</v>
      </c>
      <c r="J31" s="20">
        <f t="shared" si="2"/>
        <v>1.4775689487937718</v>
      </c>
      <c r="K31" s="20">
        <f t="shared" si="3"/>
        <v>0.4469044555055368</v>
      </c>
      <c r="L31" s="20">
        <f t="shared" si="4"/>
        <v>0.12465755051443277</v>
      </c>
      <c r="M31" s="20">
        <f t="shared" si="5"/>
      </c>
      <c r="N31" s="20">
        <f t="shared" si="6"/>
      </c>
    </row>
    <row r="32" spans="9:14" ht="12.75">
      <c r="I32" s="20" t="s">
        <v>15</v>
      </c>
      <c r="J32" s="20">
        <f t="shared" si="2"/>
        <v>0.11891413315123633</v>
      </c>
      <c r="K32" s="20">
        <f t="shared" si="3"/>
        <v>0.007971576899731709</v>
      </c>
      <c r="L32" s="20">
        <f t="shared" si="4"/>
        <v>0.27803282981125427</v>
      </c>
      <c r="M32" s="20">
        <f t="shared" si="5"/>
      </c>
      <c r="N32" s="20">
        <f t="shared" si="6"/>
      </c>
    </row>
    <row r="33" spans="9:14" ht="12.75">
      <c r="I33" s="20" t="s">
        <v>16</v>
      </c>
      <c r="J33" s="20">
        <f t="shared" si="2"/>
        <v>0.5725498038389192</v>
      </c>
      <c r="K33" s="20">
        <f t="shared" si="3"/>
        <v>0.12276674305221978</v>
      </c>
      <c r="L33" s="20">
        <f t="shared" si="4"/>
        <v>0.005163493803378166</v>
      </c>
      <c r="M33" s="20">
        <f t="shared" si="5"/>
      </c>
      <c r="N33" s="20">
        <f t="shared" si="6"/>
      </c>
    </row>
    <row r="34" spans="9:14" ht="12.75">
      <c r="I34" s="20" t="s">
        <v>17</v>
      </c>
      <c r="J34" s="20">
        <f t="shared" si="2"/>
      </c>
      <c r="K34" s="20">
        <f t="shared" si="3"/>
      </c>
      <c r="L34" s="20">
        <f t="shared" si="4"/>
      </c>
      <c r="M34" s="20">
        <f t="shared" si="5"/>
      </c>
      <c r="N34" s="20">
        <f t="shared" si="6"/>
      </c>
    </row>
    <row r="35" spans="9:14" ht="12.75">
      <c r="I35" s="20" t="s">
        <v>18</v>
      </c>
      <c r="J35" s="20">
        <f t="shared" si="2"/>
      </c>
      <c r="K35" s="20">
        <f t="shared" si="3"/>
      </c>
      <c r="L35" s="20">
        <f t="shared" si="4"/>
      </c>
      <c r="M35" s="20">
        <f t="shared" si="5"/>
      </c>
      <c r="N35" s="20">
        <f t="shared" si="6"/>
      </c>
    </row>
    <row r="36" spans="9:14" ht="12.75">
      <c r="I36" s="20" t="s">
        <v>19</v>
      </c>
      <c r="J36" s="20">
        <f t="shared" si="2"/>
      </c>
      <c r="K36" s="20">
        <f t="shared" si="3"/>
      </c>
      <c r="L36" s="20">
        <f t="shared" si="4"/>
      </c>
      <c r="M36" s="20">
        <f t="shared" si="5"/>
      </c>
      <c r="N36" s="20">
        <f t="shared" si="6"/>
      </c>
    </row>
    <row r="37" spans="9:14" ht="12.75">
      <c r="I37" s="20" t="s">
        <v>20</v>
      </c>
      <c r="J37" s="20">
        <f t="shared" si="2"/>
      </c>
      <c r="K37" s="20">
        <f t="shared" si="3"/>
      </c>
      <c r="L37" s="20">
        <f t="shared" si="4"/>
      </c>
      <c r="M37" s="20">
        <f t="shared" si="5"/>
      </c>
      <c r="N37" s="20">
        <f t="shared" si="6"/>
      </c>
    </row>
    <row r="38" spans="9:14" ht="12.75">
      <c r="I38" s="20" t="s">
        <v>21</v>
      </c>
      <c r="J38" s="20">
        <f t="shared" si="2"/>
      </c>
      <c r="K38" s="20">
        <f t="shared" si="3"/>
      </c>
      <c r="L38" s="20">
        <f t="shared" si="4"/>
      </c>
      <c r="M38" s="20">
        <f t="shared" si="5"/>
      </c>
      <c r="N38" s="20">
        <f t="shared" si="6"/>
      </c>
    </row>
    <row r="39" ht="12.75">
      <c r="N39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2009-08-16T02:55:28Z</dcterms:created>
  <dcterms:modified xsi:type="dcterms:W3CDTF">2009-08-20T13:19:26Z</dcterms:modified>
  <cp:category/>
  <cp:version/>
  <cp:contentType/>
  <cp:contentStatus/>
</cp:coreProperties>
</file>